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defaultThemeVersion="166925"/>
  <mc:AlternateContent xmlns:mc="http://schemas.openxmlformats.org/markup-compatibility/2006">
    <mc:Choice Requires="x15">
      <x15ac:absPath xmlns:x15ac="http://schemas.microsoft.com/office/spreadsheetml/2010/11/ac" url="\\gainas0004.gaia.sll.se\gaiusr4$\1mgq\Desktop\MALLAR\"/>
    </mc:Choice>
  </mc:AlternateContent>
  <xr:revisionPtr revIDLastSave="0" documentId="8_{97C7853C-6D13-4978-8F55-123B330024DE}" xr6:coauthVersionLast="47" xr6:coauthVersionMax="47" xr10:uidLastSave="{00000000-0000-0000-0000-000000000000}"/>
  <bookViews>
    <workbookView xWindow="28680" yWindow="-120" windowWidth="29040" windowHeight="17640" firstSheet="1" activeTab="1" xr2:uid="{177EC88B-5A41-4670-A244-EF3DF09720AB}"/>
  </bookViews>
  <sheets>
    <sheet name="Anvisningar" sheetId="3" r:id="rId1"/>
    <sheet name="Sammanställning" sheetId="1" r:id="rId2"/>
    <sheet name="Timkostnad" sheetId="2" r:id="rId3"/>
  </sheets>
  <definedNames>
    <definedName name="_xlnm.Print_Area" localSheetId="0">Anvisningar!$A$1:$U$41</definedName>
    <definedName name="_xlnm.Print_Area" localSheetId="2">Timkostnad!$A$1:$O$49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1" l="1"/>
  <c r="H44" i="1"/>
  <c r="H43" i="1"/>
  <c r="H42" i="1"/>
  <c r="H41" i="1"/>
  <c r="H40" i="1"/>
  <c r="H39" i="1"/>
  <c r="H38" i="1"/>
  <c r="H37" i="1"/>
  <c r="H36" i="1"/>
  <c r="H35" i="1"/>
  <c r="H34" i="1"/>
  <c r="G50" i="1"/>
  <c r="H50" i="1" s="1"/>
  <c r="G45" i="1"/>
  <c r="G44" i="1"/>
  <c r="G43" i="1"/>
  <c r="G42" i="1"/>
  <c r="G41" i="1"/>
  <c r="G40" i="1"/>
  <c r="G39" i="1"/>
  <c r="G38" i="1"/>
  <c r="G37" i="1"/>
  <c r="G36" i="1"/>
  <c r="G35" i="1"/>
  <c r="G34" i="1"/>
  <c r="B45" i="1"/>
  <c r="B44" i="1"/>
  <c r="B43" i="1"/>
  <c r="B42" i="1"/>
  <c r="B41" i="1"/>
  <c r="B40" i="1"/>
  <c r="B39" i="1"/>
  <c r="B38" i="1"/>
  <c r="B37" i="1"/>
  <c r="B36" i="1"/>
  <c r="B35" i="1"/>
  <c r="B34" i="1"/>
  <c r="G33" i="1"/>
  <c r="B33" i="1"/>
  <c r="E46" i="2"/>
  <c r="E43" i="2"/>
  <c r="E47" i="2" s="1"/>
  <c r="M37" i="2"/>
  <c r="M38" i="2" s="1"/>
  <c r="I37" i="2"/>
  <c r="I38" i="2" s="1"/>
  <c r="M34" i="2"/>
  <c r="I34" i="2"/>
  <c r="E34" i="2"/>
  <c r="E37" i="2" s="1"/>
  <c r="E38" i="2" s="1"/>
  <c r="M28" i="2"/>
  <c r="M29" i="2" s="1"/>
  <c r="M25" i="2"/>
  <c r="I25" i="2"/>
  <c r="I28" i="2" s="1"/>
  <c r="I29" i="2" s="1"/>
  <c r="E25" i="2"/>
  <c r="E28" i="2" s="1"/>
  <c r="E29" i="2" s="1"/>
  <c r="M16" i="2"/>
  <c r="M19" i="2" s="1"/>
  <c r="M20" i="2" s="1"/>
  <c r="I16" i="2"/>
  <c r="I19" i="2" s="1"/>
  <c r="I20" i="2" s="1"/>
  <c r="E16" i="2"/>
  <c r="E19" i="2" s="1"/>
  <c r="E20" i="2" s="1"/>
  <c r="M7" i="2"/>
  <c r="M10" i="2" s="1"/>
  <c r="M11" i="2" s="1"/>
  <c r="I7" i="2"/>
  <c r="I10" i="2" s="1"/>
  <c r="I11" i="2" s="1"/>
  <c r="E7" i="2"/>
  <c r="E59" i="1"/>
  <c r="G58" i="1"/>
  <c r="H58" i="1" s="1"/>
  <c r="G57" i="1"/>
  <c r="H57" i="1" s="1"/>
  <c r="G56" i="1"/>
  <c r="H56" i="1" s="1"/>
  <c r="G55" i="1"/>
  <c r="H55" i="1" s="1"/>
  <c r="G54" i="1"/>
  <c r="H54" i="1" s="1"/>
  <c r="G53" i="1"/>
  <c r="H53" i="1" s="1"/>
  <c r="G52" i="1"/>
  <c r="H52" i="1" s="1"/>
  <c r="G51" i="1"/>
  <c r="H51" i="1" s="1"/>
  <c r="F46" i="1"/>
  <c r="I45" i="1"/>
  <c r="I36" i="1"/>
  <c r="G28" i="1"/>
  <c r="H28" i="1" s="1"/>
  <c r="G27" i="1"/>
  <c r="H27" i="1" s="1"/>
  <c r="G26" i="1"/>
  <c r="H26" i="1" s="1"/>
  <c r="G25" i="1"/>
  <c r="H25" i="1" s="1"/>
  <c r="G24" i="1"/>
  <c r="H24" i="1" s="1"/>
  <c r="G23" i="1"/>
  <c r="G22" i="1"/>
  <c r="H22" i="1" s="1"/>
  <c r="G21" i="1"/>
  <c r="H21" i="1" s="1"/>
  <c r="G20" i="1"/>
  <c r="H20" i="1" s="1"/>
  <c r="G19" i="1"/>
  <c r="H19" i="1" s="1"/>
  <c r="G18" i="1"/>
  <c r="H18" i="1" s="1"/>
  <c r="G17" i="1"/>
  <c r="H17" i="1" s="1"/>
  <c r="I40" i="1" l="1"/>
  <c r="I51" i="1"/>
  <c r="I52" i="1"/>
  <c r="I56" i="1"/>
  <c r="I57" i="1"/>
  <c r="G46" i="1"/>
  <c r="G65" i="1" s="1"/>
  <c r="I37" i="1"/>
  <c r="I41" i="1"/>
  <c r="I34" i="1"/>
  <c r="I38" i="1"/>
  <c r="I42" i="1"/>
  <c r="I35" i="1"/>
  <c r="I39" i="1"/>
  <c r="I43" i="1"/>
  <c r="H23" i="1"/>
  <c r="I23" i="1" s="1"/>
  <c r="I17" i="1"/>
  <c r="I20" i="1"/>
  <c r="I53" i="1"/>
  <c r="I24" i="1"/>
  <c r="E10" i="2"/>
  <c r="H33" i="1" s="1"/>
  <c r="I28" i="1"/>
  <c r="I21" i="1"/>
  <c r="I19" i="1"/>
  <c r="I22" i="1"/>
  <c r="G59" i="1"/>
  <c r="G66" i="1" s="1"/>
  <c r="I18" i="1"/>
  <c r="I26" i="1"/>
  <c r="G29" i="1"/>
  <c r="G64" i="1" s="1"/>
  <c r="I54" i="1"/>
  <c r="I55" i="1"/>
  <c r="I27" i="1"/>
  <c r="I58" i="1"/>
  <c r="I25" i="1"/>
  <c r="G67" i="1" l="1"/>
  <c r="E11" i="2"/>
  <c r="I29" i="1"/>
  <c r="I64" i="1" s="1"/>
  <c r="H29" i="1"/>
  <c r="H64" i="1" s="1"/>
  <c r="H59" i="1"/>
  <c r="H66" i="1" s="1"/>
  <c r="I50" i="1"/>
  <c r="I59" i="1" s="1"/>
  <c r="I66" i="1" s="1"/>
  <c r="H46" i="1" l="1"/>
  <c r="H65" i="1" s="1"/>
  <c r="H67" i="1" s="1"/>
  <c r="I33" i="1"/>
  <c r="I46" i="1" s="1"/>
  <c r="I65" i="1" s="1"/>
  <c r="I67" i="1" s="1"/>
  <c r="J6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Katarina Rydén</author>
    <author>Sandra Zakrisson</author>
  </authors>
  <commentList>
    <comment ref="C16" authorId="0" shapeId="0" xr:uid="{E337EC0C-7225-444A-AC46-21968D90EE58}">
      <text>
        <r>
          <rPr>
            <sz val="9"/>
            <color indexed="81"/>
            <rFont val="Tahoma"/>
            <family val="2"/>
          </rPr>
          <t xml:space="preserve">
Enligt lönespecifikation
</t>
        </r>
      </text>
    </comment>
    <comment ref="F16" authorId="1" shapeId="0" xr:uid="{FFEF5FCF-8984-43DA-A787-ED35193E7FB3}">
      <text>
        <r>
          <rPr>
            <b/>
            <sz val="9"/>
            <color indexed="81"/>
            <rFont val="Tahoma"/>
            <family val="2"/>
          </rPr>
          <t>t ex jan-mars</t>
        </r>
        <r>
          <rPr>
            <sz val="9"/>
            <color indexed="81"/>
            <rFont val="Tahoma"/>
            <family val="2"/>
          </rPr>
          <t xml:space="preserve">
</t>
        </r>
      </text>
    </comment>
  </commentList>
</comments>
</file>

<file path=xl/sharedStrings.xml><?xml version="1.0" encoding="utf-8"?>
<sst xmlns="http://schemas.openxmlformats.org/spreadsheetml/2006/main" count="213" uniqueCount="86">
  <si>
    <t>Anvisningar till personalkostnadssammanställning</t>
  </si>
  <si>
    <t>Formuläret är ett verktyg för att underlätta avstämningen av personalkostnader.</t>
  </si>
  <si>
    <t>Blåa fält innehåller formler, endast vita fält får fyllas i.</t>
  </si>
  <si>
    <t>Allmänt om mallen</t>
  </si>
  <si>
    <r>
      <t xml:space="preserve">Om fler rader behövs finns två alternativ. 
1) Använd två separata blanketter som sedan summeras ihop. 
2) Lås upp dokumentet under fliken "granska" och "skydda blad". Lägg därefter till ytterligare rader efter behov. </t>
    </r>
    <r>
      <rPr>
        <i/>
        <sz val="10"/>
        <rFont val="Calibri"/>
        <family val="2"/>
        <scheme val="minor"/>
      </rPr>
      <t>Observera att formler då behöver läggas till och kontrolleras för att beräkningar och summeringar ska fungera.</t>
    </r>
    <r>
      <rPr>
        <sz val="10"/>
        <rFont val="Calibri"/>
        <family val="2"/>
        <scheme val="minor"/>
      </rPr>
      <t xml:space="preserve">
</t>
    </r>
  </si>
  <si>
    <t>1. Fyll i information om projektet</t>
  </si>
  <si>
    <t>a) Ange projektnamn, organisation och ärendeid.</t>
  </si>
  <si>
    <t>b) Ange vilken Ansökan om utbetalning som avses (t.ex. nr 3) samt under vilken redovisningsperiod som kostnaderna uppkommit (t.ex. 2023-01-01 -- 2023-03-31).</t>
  </si>
  <si>
    <t>c) Ange i cellen J8 vilken lönebikostnad som ska ligga till grund för beräkningarna för personal som redovisas i alternativ 1 (se nedan). Om någon av personerna i alternativ 1 har en högre eller lägre lönebikostnad kan ni bryta formeln för den personen i H-kolumnen och manuellt skriva in aktuell procentsats istället för "$J$8". Skriv isåfall i kommentarsfältet att formeln är bruten.</t>
  </si>
  <si>
    <t>2. Gör beräkningar för Alternativ 1. Personal som arbetar procentuell andel i projektet (även 100%)</t>
  </si>
  <si>
    <t>a) Använd fliken "Sammanställning" för att fylla i namn och beräkningsuppgifter för alla projektmedarbetare som arbetar i projektet på en fast andel av sin arbetstid.</t>
  </si>
  <si>
    <t>b) Lönebikostnad räknas ut automatiskt med hjälp av procentsatserna ni angett högst upp i dokumentet. Om någon av personerna i alternativ 1 har en avvikande lönebikostnad: se punkt 1c).</t>
  </si>
  <si>
    <t>Info:</t>
  </si>
  <si>
    <t xml:space="preserve">- I kolumnen "faktisk månadslön" ska ni ange den faktiskt utbetalda lön som framgår av lönespecifikation. </t>
  </si>
  <si>
    <t>- Om den faktiska månadslönen är densamma för flera månader kan de klumpas ihop på en rad. Separera och lämna kommentar när någon månad avviker.</t>
  </si>
  <si>
    <t xml:space="preserve">- Personal som arbetar bestämd procentandel i det aktuella projektet behöver inte göra någon tidredovisning. </t>
  </si>
  <si>
    <r>
      <t xml:space="preserve">3. Gör beräkningar för Alternativ 2. Personal med månadslön som arbetar varierande del i projektet </t>
    </r>
    <r>
      <rPr>
        <b/>
        <sz val="10"/>
        <rFont val="Calibri"/>
        <family val="2"/>
        <scheme val="minor"/>
      </rPr>
      <t>(timkostnad multipliceras med antalet arbetade timmar i projektet)</t>
    </r>
  </si>
  <si>
    <t xml:space="preserve">a) Använd fliken "Timkostnad" för att fylla i namn på de projektmedarbetare som har månadslön men som arbetar på timmar i projektet. </t>
  </si>
  <si>
    <t>b) Använd fliken "Timkostnad" för att ange lönebikostnader per person separerat på arbetsgivar-/egenavgifter och sociala avgifter.</t>
  </si>
  <si>
    <t>c) Ange på fliken "Sammanställning" hur många timmar personen har arbetat i projektet totalt under redovisningsperioden.</t>
  </si>
  <si>
    <t>- Uppgifter från fliken "Timkostnad" länkas till Sammanställningsfliken. Kontrollera i sammanställningen att det ser korrekt ut.</t>
  </si>
  <si>
    <t>- Personal som arbetar varierande tid i projektet är skyldig att tidredovisa dag för dag. Tidredovisningen ska finnas på något av följande sätt:</t>
  </si>
  <si>
    <t>1. utdrag ur eget tidredovisningssystem som innefattar att den anställde har bekräftat arbetad tid via personligt lösenord eller motsvarande elektronisk verifiering, eller</t>
  </si>
  <si>
    <t>2. tidredovisning undertecknad av den anställde på Tillväxtverkets mall för tidredovisning</t>
  </si>
  <si>
    <t>- All semester, sjukdom och annan frånvaro ska redovisas på ordinarie verksamhet för de projektmedarbetare som arbetar på timmar i projektet.</t>
  </si>
  <si>
    <t>4. Gör beräkningar för Alternativ 3. Timanställd personal</t>
  </si>
  <si>
    <t>a) Använd fliken "Sammanställning" för att ange namn, timlön och antal timmar för projektmedarbetare som är/varit timanställda.</t>
  </si>
  <si>
    <t>b) Använd fliken "Sammanställning" för att manuellt ange vilken lönebikostnad timlönen medfört.</t>
  </si>
  <si>
    <t>- Personal som är timanställd är skyldig att tidredovisa dag för dag. Tidredovisningen ska finnas på något av följande sätt:</t>
  </si>
  <si>
    <t>- Timlönen beräknas enligt följande: timlön + semesterersättning enligt anställningsavtal eller lönespecifikation</t>
  </si>
  <si>
    <t>5. Stäm av mot bokföringen</t>
  </si>
  <si>
    <t>- Den kostnad som summeras ihop i cell K65 är det belopp som ni ska ta upp i er ansökan om utbetalning i kostnadsslaget Personalkostnader.</t>
  </si>
  <si>
    <t xml:space="preserve">- Den summerade personalkostnaden ska finnas bokförd som lönekostnad respektive lönebikostnad. Om det inte klart framgår av ert huvudboksutdrag vilka konton som kostnaderna finns bokförda på, kan ni med </t>
  </si>
  <si>
    <t>fördel ange det som en kommentar i sammanställningen eller manuellt på huvudboksutdraget. Det hjälper till att förkorta handläggningstiden för ert utbetalningsärende.</t>
  </si>
  <si>
    <t>Personalkostnadssammanställning - projektmedel</t>
  </si>
  <si>
    <t>Fyll endast i vita celler.</t>
  </si>
  <si>
    <t>Projektnamn</t>
  </si>
  <si>
    <t>Organisation</t>
  </si>
  <si>
    <t>Ärende-ID</t>
  </si>
  <si>
    <t>Lönebikostnad (%)</t>
  </si>
  <si>
    <t>Fr.o.m.</t>
  </si>
  <si>
    <t>T.o.m.</t>
  </si>
  <si>
    <t>Redovisningsperiod</t>
  </si>
  <si>
    <t>Ansökan om utbetalning nr</t>
  </si>
  <si>
    <t>1. Personal som arbetar procentuell andel i projektet (även 100 %)</t>
  </si>
  <si>
    <t>Namn</t>
  </si>
  <si>
    <t>Faktisk månadslön</t>
  </si>
  <si>
    <t>Tjänstgörings-
grad i projektet (%)</t>
  </si>
  <si>
    <t xml:space="preserve">Antal 
månader </t>
  </si>
  <si>
    <t>Månad(er)</t>
  </si>
  <si>
    <t xml:space="preserve">Lönekostnad </t>
  </si>
  <si>
    <t>Lönebikostnad (kr)</t>
  </si>
  <si>
    <t>Personalkostnad</t>
  </si>
  <si>
    <t>Kommentar</t>
  </si>
  <si>
    <t>Exempel</t>
  </si>
  <si>
    <t>jan-mar</t>
  </si>
  <si>
    <t>Delsumma 1</t>
  </si>
  <si>
    <t>2. Personal med månadslön som arbetar varierande del i projektet (löneberäkning görs på fliken "Timkostnad")</t>
  </si>
  <si>
    <t xml:space="preserve">Antal timmar i projektet </t>
  </si>
  <si>
    <t>Lönekostnad</t>
  </si>
  <si>
    <t xml:space="preserve">Lönebikostnad (kr) </t>
  </si>
  <si>
    <t>Delsumma 2</t>
  </si>
  <si>
    <t>3. Timanställd personal</t>
  </si>
  <si>
    <t>Antal timmar i projektet</t>
  </si>
  <si>
    <t xml:space="preserve">Timlön enligt anställnings-avtal </t>
  </si>
  <si>
    <t>Lönebikostnad enl formel $J8$</t>
  </si>
  <si>
    <t>Delsumma 3</t>
  </si>
  <si>
    <t>Lönebikostnad</t>
  </si>
  <si>
    <t>Personal procentuell andel i projektet</t>
  </si>
  <si>
    <t>Personal varierande andel i projektet</t>
  </si>
  <si>
    <t>Personal timanställd i projektet</t>
  </si>
  <si>
    <t>Detta belopp tas upp som personalkostnad i ansökan om utbetalning.</t>
  </si>
  <si>
    <t>OH-kostnad</t>
  </si>
  <si>
    <t>OH = schablon</t>
  </si>
  <si>
    <t>fyll i %-andel i cellen ovan, 15% är standard</t>
  </si>
  <si>
    <t>Kostnaderna ska vara särredovisade för att vara stödberättigande.</t>
  </si>
  <si>
    <r>
      <t xml:space="preserve">Beräkning av timkostnad      </t>
    </r>
    <r>
      <rPr>
        <b/>
        <sz val="10"/>
        <rFont val="Calibri"/>
        <family val="2"/>
        <scheme val="minor"/>
      </rPr>
      <t>(fyll endast i vita celler)</t>
    </r>
  </si>
  <si>
    <t>Namn, lönekostnad och lönebikostnad kommer att länkas till fliken "Sammanställning" och det block (alternativ 2) som redovisar kostnader för projektets tidredovisande personal.</t>
  </si>
  <si>
    <t>Namn på anställd</t>
  </si>
  <si>
    <t>Månadslön</t>
  </si>
  <si>
    <t>Årsarbetstid</t>
  </si>
  <si>
    <t>Lönekostnad per timme</t>
  </si>
  <si>
    <t>Arbetsgivar-/egenavg (t ex 31,42%)</t>
  </si>
  <si>
    <t>Sociala avgifter</t>
  </si>
  <si>
    <t>Lönebikostnad per timme</t>
  </si>
  <si>
    <t>Personalkostnad per timme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</si>
</sst>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kr&quot;_-;\-* #,##0.00\ &quot;kr&quot;_-;_-* &quot;-&quot;??\ &quot;kr&quot;_-;_-@_-"/>
    <numFmt numFmtId="43" formatCode="_-* #,##0.00_-;\-* #,##0.00_-;_-* &quot;-&quot;??_-;_-@_-"/>
    <numFmt numFmtId="164" formatCode="yyyy/mm/dd;@"/>
    <numFmt numFmtId="165" formatCode="#,##0.0"/>
    <numFmt numFmtId="166" formatCode="#,##0_ ;[Red]\-#,##0\ "/>
    <numFmt numFmtId="167" formatCode="0.0%"/>
    <numFmt numFmtId="168" formatCode="_-* #,##0\ _k_r_-;\-* #,##0\ _k_r_-;_-* &quot;-&quot;??\ _k_r_-;_-@_-"/>
    <numFmt numFmtId="169" formatCode="#,##0.0_ ;[Red]\-#,##0.0\ "/>
    <numFmt numFmtId="170" formatCode="0.0"/>
    <numFmt numFmtId="171" formatCode="_-* #,##0\ &quot;kr&quot;_-;\-* #,##0\ &quot;kr&quot;_-;_-* &quot;-&quot;??\ &quot;kr&quot;_-;_-@_-"/>
    <numFmt numFmtId="172" formatCode="#,##0.00\ &quot;kr&quot;"/>
  </numFmts>
  <fonts count="34">
    <font>
      <sz val="11"/>
      <color theme="1"/>
      <name val="Calibri"/>
      <family val="2"/>
      <scheme val="minor"/>
    </font>
    <font>
      <sz val="11"/>
      <color theme="1"/>
      <name val="Calibri"/>
      <family val="2"/>
      <scheme val="minor"/>
    </font>
    <font>
      <sz val="11"/>
      <color rgb="FFFF0000"/>
      <name val="Calibri"/>
      <family val="2"/>
      <scheme val="minor"/>
    </font>
    <font>
      <sz val="10"/>
      <name val="Calibri"/>
      <family val="2"/>
      <scheme val="minor"/>
    </font>
    <font>
      <b/>
      <sz val="16"/>
      <name val="Calibri"/>
      <family val="2"/>
      <scheme val="minor"/>
    </font>
    <font>
      <b/>
      <sz val="10"/>
      <name val="Calibri"/>
      <family val="2"/>
      <scheme val="minor"/>
    </font>
    <font>
      <sz val="10"/>
      <name val="Arial"/>
      <family val="2"/>
    </font>
    <font>
      <b/>
      <sz val="12"/>
      <name val="Calibri"/>
      <family val="2"/>
      <scheme val="minor"/>
    </font>
    <font>
      <i/>
      <sz val="8"/>
      <name val="Calibri"/>
      <family val="2"/>
      <scheme val="minor"/>
    </font>
    <font>
      <sz val="10"/>
      <color theme="1"/>
      <name val="Calibri"/>
      <family val="2"/>
      <scheme val="minor"/>
    </font>
    <font>
      <b/>
      <sz val="14"/>
      <name val="Calibri"/>
      <family val="2"/>
      <scheme val="minor"/>
    </font>
    <font>
      <i/>
      <sz val="10"/>
      <name val="Calibri"/>
      <family val="2"/>
      <scheme val="minor"/>
    </font>
    <font>
      <sz val="12"/>
      <name val="Calibri"/>
      <family val="2"/>
      <scheme val="minor"/>
    </font>
    <font>
      <b/>
      <i/>
      <sz val="10"/>
      <name val="Calibri"/>
      <family val="2"/>
      <scheme val="minor"/>
    </font>
    <font>
      <sz val="8"/>
      <name val="Calibri"/>
      <family val="2"/>
      <scheme val="minor"/>
    </font>
    <font>
      <b/>
      <i/>
      <sz val="10"/>
      <color theme="1"/>
      <name val="Calibri"/>
      <family val="2"/>
      <scheme val="minor"/>
    </font>
    <font>
      <sz val="9"/>
      <color indexed="81"/>
      <name val="Tahoma"/>
      <family val="2"/>
    </font>
    <font>
      <b/>
      <sz val="9"/>
      <color indexed="81"/>
      <name val="Tahoma"/>
      <family val="2"/>
    </font>
    <font>
      <b/>
      <i/>
      <sz val="12"/>
      <color rgb="FFFF0000"/>
      <name val="Calibri"/>
      <family val="2"/>
      <scheme val="minor"/>
    </font>
    <font>
      <sz val="14"/>
      <name val="Calibri"/>
      <family val="2"/>
      <scheme val="minor"/>
    </font>
    <font>
      <sz val="11"/>
      <name val="Calibri"/>
      <family val="2"/>
      <scheme val="minor"/>
    </font>
    <font>
      <sz val="18"/>
      <name val="Calibri"/>
      <family val="2"/>
      <scheme val="minor"/>
    </font>
    <font>
      <b/>
      <sz val="18"/>
      <name val="Calibri"/>
      <family val="2"/>
      <scheme val="minor"/>
    </font>
    <font>
      <b/>
      <sz val="11"/>
      <name val="Calibri"/>
      <family val="2"/>
      <scheme val="minor"/>
    </font>
    <font>
      <b/>
      <sz val="9"/>
      <name val="Calibri"/>
      <family val="2"/>
      <scheme val="minor"/>
    </font>
    <font>
      <sz val="9"/>
      <name val="Calibri"/>
      <family val="2"/>
      <scheme val="minor"/>
    </font>
    <font>
      <b/>
      <sz val="15"/>
      <name val="Calibri"/>
      <family val="2"/>
      <scheme val="minor"/>
    </font>
    <font>
      <sz val="15"/>
      <name val="Calibri"/>
      <family val="2"/>
      <scheme val="minor"/>
    </font>
    <font>
      <u/>
      <sz val="10"/>
      <color theme="10"/>
      <name val="Arial"/>
      <family val="2"/>
    </font>
    <font>
      <u/>
      <sz val="8"/>
      <color theme="10"/>
      <name val="Arial"/>
      <family val="2"/>
    </font>
    <font>
      <u/>
      <sz val="10"/>
      <color theme="10"/>
      <name val="Calibri"/>
      <family val="2"/>
      <scheme val="minor"/>
    </font>
    <font>
      <b/>
      <sz val="10"/>
      <color rgb="FFFF0000"/>
      <name val="Calibri"/>
      <family val="2"/>
      <scheme val="minor"/>
    </font>
    <font>
      <b/>
      <i/>
      <sz val="10"/>
      <color rgb="FFFF0000"/>
      <name val="Calibri"/>
      <family val="2"/>
      <scheme val="minor"/>
    </font>
    <font>
      <sz val="10"/>
      <color rgb="FFFF000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EAF6FB"/>
        <bgColor indexed="64"/>
      </patternFill>
    </fill>
    <fill>
      <patternFill patternType="solid">
        <fgColor theme="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E1FFFF"/>
        <bgColor indexed="64"/>
      </patternFill>
    </fill>
  </fills>
  <borders count="5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44" fontId="6" fillId="0" borderId="0" applyFont="0" applyFill="0" applyBorder="0" applyAlignment="0" applyProtection="0"/>
    <xf numFmtId="0" fontId="28" fillId="0" borderId="0" applyNumberFormat="0" applyFill="0" applyBorder="0" applyAlignment="0" applyProtection="0"/>
  </cellStyleXfs>
  <cellXfs count="263">
    <xf numFmtId="0" fontId="0" fillId="0" borderId="0" xfId="0"/>
    <xf numFmtId="0" fontId="4" fillId="0" borderId="1" xfId="0" applyFont="1" applyBorder="1" applyAlignment="1">
      <alignment horizontal="left" vertical="center"/>
    </xf>
    <xf numFmtId="0" fontId="3" fillId="2" borderId="2" xfId="0" applyFont="1" applyFill="1" applyBorder="1"/>
    <xf numFmtId="0" fontId="3" fillId="2" borderId="3" xfId="0" applyFont="1" applyFill="1" applyBorder="1" applyAlignment="1">
      <alignment horizontal="left" indent="1"/>
    </xf>
    <xf numFmtId="0" fontId="3" fillId="2" borderId="3" xfId="0" applyFont="1" applyFill="1" applyBorder="1"/>
    <xf numFmtId="0" fontId="3" fillId="2" borderId="4" xfId="0" applyFont="1" applyFill="1" applyBorder="1"/>
    <xf numFmtId="0" fontId="3" fillId="2" borderId="5" xfId="0" applyFont="1" applyFill="1" applyBorder="1"/>
    <xf numFmtId="0" fontId="3" fillId="2" borderId="0" xfId="0" applyFont="1" applyFill="1" applyAlignment="1">
      <alignment horizontal="left" indent="1"/>
    </xf>
    <xf numFmtId="4" fontId="3" fillId="2" borderId="9" xfId="0" applyNumberFormat="1" applyFont="1" applyFill="1" applyBorder="1"/>
    <xf numFmtId="3" fontId="3" fillId="2" borderId="0" xfId="0" applyNumberFormat="1" applyFont="1" applyFill="1"/>
    <xf numFmtId="3" fontId="8" fillId="2" borderId="0" xfId="0" applyNumberFormat="1" applyFont="1" applyFill="1" applyAlignment="1">
      <alignment horizontal="center"/>
    </xf>
    <xf numFmtId="10" fontId="3" fillId="2" borderId="0" xfId="0" applyNumberFormat="1" applyFont="1" applyFill="1" applyAlignment="1">
      <alignment horizontal="left" indent="1"/>
    </xf>
    <xf numFmtId="164" fontId="3" fillId="0" borderId="7" xfId="0" applyNumberFormat="1" applyFont="1" applyBorder="1" applyAlignment="1" applyProtection="1">
      <alignment horizontal="center"/>
      <protection locked="0"/>
    </xf>
    <xf numFmtId="164" fontId="3" fillId="0" borderId="8" xfId="0" applyNumberFormat="1" applyFont="1" applyBorder="1" applyAlignment="1" applyProtection="1">
      <alignment horizontal="center"/>
      <protection locked="0"/>
    </xf>
    <xf numFmtId="0" fontId="3" fillId="2" borderId="0" xfId="0" applyFont="1" applyFill="1"/>
    <xf numFmtId="0" fontId="3" fillId="2" borderId="5" xfId="0" applyFont="1" applyFill="1" applyBorder="1" applyAlignment="1">
      <alignment vertical="center"/>
    </xf>
    <xf numFmtId="4" fontId="3" fillId="2" borderId="9" xfId="0" applyNumberFormat="1" applyFont="1" applyFill="1" applyBorder="1" applyAlignment="1">
      <alignment vertical="center"/>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3" fontId="5" fillId="3" borderId="7" xfId="0" applyNumberFormat="1" applyFont="1" applyFill="1" applyBorder="1" applyAlignment="1">
      <alignment horizontal="center" vertical="center" wrapText="1"/>
    </xf>
    <xf numFmtId="165" fontId="5" fillId="3" borderId="7" xfId="0" applyNumberFormat="1" applyFont="1" applyFill="1" applyBorder="1" applyAlignment="1">
      <alignment horizontal="center" vertical="center" wrapText="1"/>
    </xf>
    <xf numFmtId="165" fontId="5" fillId="3" borderId="20" xfId="0" applyNumberFormat="1" applyFont="1" applyFill="1" applyBorder="1" applyAlignment="1">
      <alignment horizontal="center" vertical="center" wrapText="1"/>
    </xf>
    <xf numFmtId="3" fontId="5" fillId="3" borderId="6" xfId="0" applyNumberFormat="1" applyFont="1" applyFill="1" applyBorder="1" applyAlignment="1">
      <alignment horizontal="center" vertical="center" wrapText="1"/>
    </xf>
    <xf numFmtId="3" fontId="5" fillId="3" borderId="8" xfId="0" applyNumberFormat="1" applyFont="1" applyFill="1" applyBorder="1" applyAlignment="1">
      <alignment horizontal="center" vertical="center" wrapText="1"/>
    </xf>
    <xf numFmtId="3" fontId="5" fillId="3" borderId="25" xfId="0" applyNumberFormat="1" applyFont="1" applyFill="1" applyBorder="1" applyAlignment="1">
      <alignment horizontal="center" vertical="center" wrapText="1"/>
    </xf>
    <xf numFmtId="0" fontId="3" fillId="2" borderId="9" xfId="0" applyFont="1" applyFill="1" applyBorder="1" applyAlignment="1">
      <alignment horizontal="justify" wrapText="1"/>
    </xf>
    <xf numFmtId="0" fontId="3" fillId="0" borderId="10" xfId="0" applyFont="1" applyBorder="1" applyAlignment="1" applyProtection="1">
      <alignment horizontal="left" vertical="center" indent="1"/>
      <protection locked="0"/>
    </xf>
    <xf numFmtId="166" fontId="3" fillId="0" borderId="11" xfId="0" applyNumberFormat="1" applyFont="1" applyBorder="1" applyAlignment="1" applyProtection="1">
      <alignment horizontal="right" vertical="center"/>
      <protection locked="0"/>
    </xf>
    <xf numFmtId="167" fontId="3" fillId="0" borderId="11" xfId="2" applyNumberFormat="1" applyFont="1" applyBorder="1" applyAlignment="1" applyProtection="1">
      <alignment horizontal="right" vertical="center"/>
      <protection locked="0"/>
    </xf>
    <xf numFmtId="1" fontId="3" fillId="0" borderId="11" xfId="2" applyNumberFormat="1" applyFont="1" applyBorder="1" applyAlignment="1" applyProtection="1">
      <alignment horizontal="center" vertical="center"/>
      <protection locked="0"/>
    </xf>
    <xf numFmtId="3" fontId="9" fillId="0" borderId="27" xfId="0" applyNumberFormat="1" applyFont="1" applyBorder="1" applyAlignment="1" applyProtection="1">
      <alignment horizontal="center" vertical="center"/>
      <protection locked="0"/>
    </xf>
    <xf numFmtId="166" fontId="9" fillId="3" borderId="10" xfId="0" applyNumberFormat="1" applyFont="1" applyFill="1" applyBorder="1" applyAlignment="1">
      <alignment horizontal="right" vertical="center"/>
    </xf>
    <xf numFmtId="166" fontId="3" fillId="3" borderId="28" xfId="0" applyNumberFormat="1" applyFont="1" applyFill="1" applyBorder="1" applyAlignment="1">
      <alignment horizontal="right" vertical="center"/>
    </xf>
    <xf numFmtId="0" fontId="3" fillId="2" borderId="9" xfId="0" applyFont="1" applyFill="1" applyBorder="1"/>
    <xf numFmtId="0" fontId="3" fillId="0" borderId="14" xfId="0" applyFont="1" applyBorder="1" applyAlignment="1" applyProtection="1">
      <alignment horizontal="left" vertical="center" indent="1"/>
      <protection locked="0"/>
    </xf>
    <xf numFmtId="166" fontId="3" fillId="0" borderId="15" xfId="0" applyNumberFormat="1" applyFont="1" applyBorder="1" applyAlignment="1" applyProtection="1">
      <alignment horizontal="right" vertical="center"/>
      <protection locked="0"/>
    </xf>
    <xf numFmtId="167" fontId="3" fillId="0" borderId="15" xfId="2" applyNumberFormat="1" applyFont="1" applyBorder="1" applyAlignment="1" applyProtection="1">
      <alignment horizontal="right" vertical="center"/>
      <protection locked="0"/>
    </xf>
    <xf numFmtId="1" fontId="3" fillId="0" borderId="15" xfId="2" applyNumberFormat="1" applyFont="1" applyBorder="1" applyAlignment="1" applyProtection="1">
      <alignment horizontal="center" vertical="center"/>
      <protection locked="0"/>
    </xf>
    <xf numFmtId="3" fontId="9" fillId="0" borderId="21" xfId="0" applyNumberFormat="1" applyFont="1" applyBorder="1" applyAlignment="1" applyProtection="1">
      <alignment horizontal="center" vertical="center"/>
      <protection locked="0"/>
    </xf>
    <xf numFmtId="166" fontId="3" fillId="3" borderId="14" xfId="0" applyNumberFormat="1" applyFont="1" applyFill="1" applyBorder="1" applyAlignment="1">
      <alignment horizontal="right" vertical="center"/>
    </xf>
    <xf numFmtId="166" fontId="3" fillId="3" borderId="30" xfId="0" applyNumberFormat="1" applyFont="1" applyFill="1" applyBorder="1" applyAlignment="1">
      <alignment horizontal="right" vertical="center"/>
    </xf>
    <xf numFmtId="165" fontId="5" fillId="3" borderId="32" xfId="0" applyNumberFormat="1" applyFont="1" applyFill="1" applyBorder="1" applyAlignment="1">
      <alignment horizontal="center" vertical="center"/>
    </xf>
    <xf numFmtId="166" fontId="5" fillId="3" borderId="33" xfId="0" applyNumberFormat="1" applyFont="1" applyFill="1" applyBorder="1" applyAlignment="1">
      <alignment horizontal="right" vertical="center" indent="1"/>
    </xf>
    <xf numFmtId="166" fontId="5" fillId="3" borderId="34" xfId="0" applyNumberFormat="1" applyFont="1" applyFill="1" applyBorder="1" applyAlignment="1">
      <alignment horizontal="right" vertical="center" indent="1"/>
    </xf>
    <xf numFmtId="166" fontId="7" fillId="3" borderId="33" xfId="0" applyNumberFormat="1" applyFont="1" applyFill="1" applyBorder="1" applyAlignment="1">
      <alignment horizontal="right" vertical="center" indent="1"/>
    </xf>
    <xf numFmtId="0" fontId="3" fillId="2" borderId="5" xfId="0" applyFont="1" applyFill="1" applyBorder="1" applyAlignment="1">
      <alignment horizontal="justify" wrapText="1"/>
    </xf>
    <xf numFmtId="0" fontId="5" fillId="3" borderId="35" xfId="0" applyFont="1" applyFill="1" applyBorder="1" applyAlignment="1">
      <alignment horizontal="center" vertical="center" wrapText="1"/>
    </xf>
    <xf numFmtId="165" fontId="5" fillId="3" borderId="25" xfId="0" applyNumberFormat="1" applyFont="1" applyFill="1" applyBorder="1" applyAlignment="1">
      <alignment horizontal="center" vertical="center" wrapText="1"/>
    </xf>
    <xf numFmtId="165" fontId="3" fillId="0" borderId="11" xfId="0" applyNumberFormat="1" applyFont="1" applyBorder="1" applyAlignment="1" applyProtection="1">
      <alignment horizontal="center" vertical="center"/>
      <protection locked="0"/>
    </xf>
    <xf numFmtId="166" fontId="3" fillId="3" borderId="11" xfId="0" applyNumberFormat="1" applyFont="1" applyFill="1" applyBorder="1" applyAlignment="1">
      <alignment horizontal="right" vertical="center"/>
    </xf>
    <xf numFmtId="168" fontId="3" fillId="3" borderId="28" xfId="1" applyNumberFormat="1" applyFont="1" applyFill="1" applyBorder="1" applyAlignment="1">
      <alignment horizontal="center" vertical="center"/>
    </xf>
    <xf numFmtId="165" fontId="3" fillId="0" borderId="15" xfId="0" applyNumberFormat="1" applyFont="1" applyBorder="1" applyAlignment="1" applyProtection="1">
      <alignment horizontal="center" vertical="center"/>
      <protection locked="0"/>
    </xf>
    <xf numFmtId="168" fontId="3" fillId="3" borderId="30" xfId="1" applyNumberFormat="1" applyFont="1" applyFill="1" applyBorder="1" applyAlignment="1">
      <alignment horizontal="center" vertical="center"/>
    </xf>
    <xf numFmtId="0" fontId="3" fillId="2" borderId="0" xfId="0" applyFont="1" applyFill="1" applyAlignment="1">
      <alignment horizontal="left" vertical="center"/>
    </xf>
    <xf numFmtId="169" fontId="5" fillId="3" borderId="32" xfId="0" applyNumberFormat="1" applyFont="1" applyFill="1" applyBorder="1" applyAlignment="1">
      <alignment horizontal="right" vertical="center" indent="1"/>
    </xf>
    <xf numFmtId="166" fontId="5" fillId="3" borderId="32" xfId="0" applyNumberFormat="1" applyFont="1" applyFill="1" applyBorder="1" applyAlignment="1">
      <alignment horizontal="right" vertical="center" indent="1"/>
    </xf>
    <xf numFmtId="0" fontId="3" fillId="2" borderId="0" xfId="0" applyFont="1" applyFill="1" applyAlignment="1">
      <alignment vertical="center"/>
    </xf>
    <xf numFmtId="0" fontId="3" fillId="2" borderId="9" xfId="0" applyFont="1" applyFill="1" applyBorder="1" applyAlignment="1">
      <alignment vertical="center"/>
    </xf>
    <xf numFmtId="170" fontId="3" fillId="0" borderId="11" xfId="0" applyNumberFormat="1" applyFont="1" applyBorder="1" applyAlignment="1" applyProtection="1">
      <alignment horizontal="center" vertical="center"/>
      <protection locked="0"/>
    </xf>
    <xf numFmtId="3" fontId="3" fillId="0" borderId="27" xfId="0" applyNumberFormat="1" applyFont="1" applyBorder="1" applyAlignment="1" applyProtection="1">
      <alignment horizontal="center" vertical="center"/>
      <protection locked="0"/>
    </xf>
    <xf numFmtId="168" fontId="3" fillId="3" borderId="11" xfId="1" applyNumberFormat="1" applyFont="1" applyFill="1" applyBorder="1" applyAlignment="1" applyProtection="1">
      <alignment horizontal="center" vertical="center"/>
    </xf>
    <xf numFmtId="166" fontId="3" fillId="0" borderId="29" xfId="0" applyNumberFormat="1" applyFont="1" applyBorder="1" applyAlignment="1">
      <alignment horizontal="right" vertical="center"/>
    </xf>
    <xf numFmtId="170" fontId="3" fillId="0" borderId="15" xfId="0" applyNumberFormat="1" applyFont="1" applyBorder="1" applyAlignment="1" applyProtection="1">
      <alignment horizontal="center" vertical="center"/>
      <protection locked="0"/>
    </xf>
    <xf numFmtId="3" fontId="3" fillId="0" borderId="21" xfId="0" applyNumberFormat="1" applyFont="1" applyBorder="1" applyAlignment="1" applyProtection="1">
      <alignment horizontal="center" vertical="center"/>
      <protection locked="0"/>
    </xf>
    <xf numFmtId="168" fontId="3" fillId="3" borderId="15" xfId="1" applyNumberFormat="1" applyFont="1" applyFill="1" applyBorder="1" applyAlignment="1" applyProtection="1">
      <alignment horizontal="center" vertical="center"/>
    </xf>
    <xf numFmtId="169" fontId="5" fillId="3" borderId="33" xfId="0" applyNumberFormat="1" applyFont="1" applyFill="1" applyBorder="1" applyAlignment="1">
      <alignment horizontal="right" vertical="center" indent="1"/>
    </xf>
    <xf numFmtId="167" fontId="3" fillId="2" borderId="0" xfId="2" applyNumberFormat="1" applyFont="1" applyFill="1" applyBorder="1"/>
    <xf numFmtId="0" fontId="3" fillId="2" borderId="32" xfId="0" applyFont="1" applyFill="1" applyBorder="1"/>
    <xf numFmtId="0" fontId="3" fillId="2" borderId="1" xfId="0" applyFont="1" applyFill="1" applyBorder="1" applyAlignment="1">
      <alignment horizontal="left" indent="1"/>
    </xf>
    <xf numFmtId="3" fontId="3" fillId="2" borderId="1" xfId="0" applyNumberFormat="1" applyFont="1" applyFill="1" applyBorder="1"/>
    <xf numFmtId="167" fontId="3" fillId="2" borderId="1" xfId="2" applyNumberFormat="1" applyFont="1" applyFill="1" applyBorder="1"/>
    <xf numFmtId="4" fontId="3" fillId="2" borderId="43" xfId="0" applyNumberFormat="1" applyFont="1" applyFill="1" applyBorder="1"/>
    <xf numFmtId="0" fontId="3" fillId="4" borderId="5" xfId="0" applyFont="1" applyFill="1" applyBorder="1"/>
    <xf numFmtId="0" fontId="3" fillId="4" borderId="0" xfId="0" applyFont="1" applyFill="1" applyAlignment="1">
      <alignment horizontal="left" vertical="center"/>
    </xf>
    <xf numFmtId="0" fontId="3" fillId="4" borderId="0" xfId="0" applyFont="1" applyFill="1" applyAlignment="1">
      <alignment vertical="center"/>
    </xf>
    <xf numFmtId="0" fontId="3" fillId="4" borderId="9" xfId="0" applyFont="1" applyFill="1" applyBorder="1"/>
    <xf numFmtId="165" fontId="5" fillId="3" borderId="17" xfId="0" applyNumberFormat="1" applyFont="1" applyFill="1" applyBorder="1" applyAlignment="1">
      <alignment horizontal="center" vertical="center"/>
    </xf>
    <xf numFmtId="165" fontId="5" fillId="3" borderId="18" xfId="0" applyNumberFormat="1" applyFont="1" applyFill="1" applyBorder="1" applyAlignment="1">
      <alignment horizontal="center" vertical="center"/>
    </xf>
    <xf numFmtId="165" fontId="5" fillId="3" borderId="42" xfId="0" applyNumberFormat="1" applyFont="1" applyFill="1" applyBorder="1" applyAlignment="1">
      <alignment horizontal="center" vertical="center"/>
    </xf>
    <xf numFmtId="166" fontId="3" fillId="3" borderId="6" xfId="0" applyNumberFormat="1" applyFont="1" applyFill="1" applyBorder="1" applyAlignment="1">
      <alignment horizontal="right" vertical="center" indent="1"/>
    </xf>
    <xf numFmtId="166" fontId="3" fillId="3" borderId="7" xfId="0" applyNumberFormat="1" applyFont="1" applyFill="1" applyBorder="1" applyAlignment="1">
      <alignment horizontal="right" vertical="center" indent="1"/>
    </xf>
    <xf numFmtId="165" fontId="5" fillId="3" borderId="44" xfId="0" applyNumberFormat="1" applyFont="1" applyFill="1" applyBorder="1" applyAlignment="1">
      <alignment horizontal="center" vertical="center"/>
    </xf>
    <xf numFmtId="166" fontId="3" fillId="3" borderId="10" xfId="0" applyNumberFormat="1" applyFont="1" applyFill="1" applyBorder="1" applyAlignment="1">
      <alignment horizontal="right" vertical="center" indent="1"/>
    </xf>
    <xf numFmtId="166" fontId="3" fillId="3" borderId="11" xfId="0" applyNumberFormat="1" applyFont="1" applyFill="1" applyBorder="1" applyAlignment="1">
      <alignment horizontal="right" vertical="center" indent="1"/>
    </xf>
    <xf numFmtId="165" fontId="5" fillId="3" borderId="45" xfId="0" applyNumberFormat="1" applyFont="1" applyFill="1" applyBorder="1" applyAlignment="1">
      <alignment horizontal="center" vertical="center"/>
    </xf>
    <xf numFmtId="166" fontId="3" fillId="3" borderId="14" xfId="0" applyNumberFormat="1" applyFont="1" applyFill="1" applyBorder="1" applyAlignment="1">
      <alignment horizontal="right" vertical="center" indent="1"/>
    </xf>
    <xf numFmtId="166" fontId="3" fillId="3" borderId="15" xfId="0" applyNumberFormat="1" applyFont="1" applyFill="1" applyBorder="1" applyAlignment="1">
      <alignment horizontal="right" vertical="center" indent="1"/>
    </xf>
    <xf numFmtId="0" fontId="12" fillId="6" borderId="0" xfId="0" applyFont="1" applyFill="1" applyAlignment="1">
      <alignment horizontal="left" vertical="center"/>
    </xf>
    <xf numFmtId="0" fontId="3" fillId="6" borderId="0" xfId="0" applyFont="1" applyFill="1" applyAlignment="1">
      <alignment horizontal="left" vertical="center"/>
    </xf>
    <xf numFmtId="3" fontId="10" fillId="6" borderId="0" xfId="0" applyNumberFormat="1" applyFont="1" applyFill="1" applyAlignment="1">
      <alignment horizontal="left" vertical="center"/>
    </xf>
    <xf numFmtId="0" fontId="13" fillId="4" borderId="0" xfId="0" applyFont="1" applyFill="1" applyAlignment="1">
      <alignment horizontal="left" vertical="center"/>
    </xf>
    <xf numFmtId="0" fontId="3" fillId="4" borderId="0" xfId="0" applyFont="1" applyFill="1" applyAlignment="1">
      <alignment horizontal="right" vertical="center"/>
    </xf>
    <xf numFmtId="0" fontId="14" fillId="4" borderId="0" xfId="0" applyFont="1" applyFill="1" applyAlignment="1">
      <alignment horizontal="left" vertical="center" indent="3"/>
    </xf>
    <xf numFmtId="0" fontId="3" fillId="4" borderId="32" xfId="0" applyFont="1" applyFill="1" applyBorder="1"/>
    <xf numFmtId="0" fontId="3" fillId="4" borderId="1" xfId="0" applyFont="1" applyFill="1" applyBorder="1" applyAlignment="1">
      <alignment horizontal="left" indent="1"/>
    </xf>
    <xf numFmtId="0" fontId="3" fillId="4" borderId="1" xfId="0" applyFont="1" applyFill="1" applyBorder="1"/>
    <xf numFmtId="0" fontId="3" fillId="4" borderId="43" xfId="0" applyFont="1" applyFill="1" applyBorder="1"/>
    <xf numFmtId="0" fontId="19" fillId="4" borderId="0" xfId="3" applyFont="1" applyFill="1" applyAlignment="1">
      <alignment vertical="center"/>
    </xf>
    <xf numFmtId="0" fontId="19" fillId="4" borderId="0" xfId="3" applyFont="1" applyFill="1"/>
    <xf numFmtId="0" fontId="19" fillId="0" borderId="0" xfId="3" applyFont="1"/>
    <xf numFmtId="0" fontId="3" fillId="4" borderId="0" xfId="3" applyFont="1" applyFill="1" applyAlignment="1">
      <alignment vertical="top"/>
    </xf>
    <xf numFmtId="0" fontId="20" fillId="4" borderId="0" xfId="3" applyFont="1" applyFill="1" applyAlignment="1">
      <alignment vertical="top"/>
    </xf>
    <xf numFmtId="0" fontId="3" fillId="0" borderId="0" xfId="3" applyFont="1" applyAlignment="1">
      <alignment vertical="top"/>
    </xf>
    <xf numFmtId="0" fontId="3" fillId="2" borderId="2" xfId="3" applyFont="1" applyFill="1" applyBorder="1"/>
    <xf numFmtId="0" fontId="21" fillId="2" borderId="3" xfId="3" applyFont="1" applyFill="1" applyBorder="1"/>
    <xf numFmtId="0" fontId="3" fillId="2" borderId="3" xfId="3" applyFont="1" applyFill="1" applyBorder="1"/>
    <xf numFmtId="0" fontId="20" fillId="2" borderId="4" xfId="3" applyFont="1" applyFill="1" applyBorder="1"/>
    <xf numFmtId="0" fontId="3" fillId="0" borderId="0" xfId="3" applyFont="1"/>
    <xf numFmtId="0" fontId="20" fillId="2" borderId="5" xfId="3" applyFont="1" applyFill="1" applyBorder="1"/>
    <xf numFmtId="0" fontId="23" fillId="3" borderId="6" xfId="3" applyFont="1" applyFill="1" applyBorder="1"/>
    <xf numFmtId="171" fontId="24" fillId="0" borderId="8" xfId="4" applyNumberFormat="1" applyFont="1" applyBorder="1" applyAlignment="1" applyProtection="1">
      <alignment horizontal="center" vertical="center"/>
      <protection locked="0"/>
    </xf>
    <xf numFmtId="0" fontId="20" fillId="2" borderId="0" xfId="3" applyFont="1" applyFill="1"/>
    <xf numFmtId="0" fontId="20" fillId="2" borderId="9" xfId="3" applyFont="1" applyFill="1" applyBorder="1"/>
    <xf numFmtId="0" fontId="20" fillId="0" borderId="0" xfId="3" applyFont="1"/>
    <xf numFmtId="0" fontId="3" fillId="2" borderId="5" xfId="3" applyFont="1" applyFill="1" applyBorder="1" applyAlignment="1">
      <alignment vertical="center"/>
    </xf>
    <xf numFmtId="0" fontId="25" fillId="3" borderId="48" xfId="3" applyFont="1" applyFill="1" applyBorder="1" applyAlignment="1">
      <alignment vertical="center"/>
    </xf>
    <xf numFmtId="171" fontId="3" fillId="0" borderId="49" xfId="4" applyNumberFormat="1" applyFont="1" applyBorder="1" applyAlignment="1" applyProtection="1">
      <alignment horizontal="right" vertical="center"/>
      <protection locked="0"/>
    </xf>
    <xf numFmtId="0" fontId="3" fillId="2" borderId="0" xfId="3" applyFont="1" applyFill="1" applyAlignment="1">
      <alignment vertical="center"/>
    </xf>
    <xf numFmtId="0" fontId="3" fillId="2" borderId="9" xfId="3" applyFont="1" applyFill="1" applyBorder="1" applyAlignment="1">
      <alignment vertical="center"/>
    </xf>
    <xf numFmtId="0" fontId="3" fillId="0" borderId="0" xfId="3" applyFont="1" applyAlignment="1">
      <alignment vertical="center"/>
    </xf>
    <xf numFmtId="0" fontId="3" fillId="2" borderId="5" xfId="3" applyFont="1" applyFill="1" applyBorder="1" applyAlignment="1">
      <alignment vertical="center" wrapText="1"/>
    </xf>
    <xf numFmtId="0" fontId="25" fillId="3" borderId="44" xfId="3" applyFont="1" applyFill="1" applyBorder="1" applyAlignment="1">
      <alignment vertical="center"/>
    </xf>
    <xf numFmtId="3" fontId="3" fillId="3" borderId="12" xfId="3" applyNumberFormat="1" applyFont="1" applyFill="1" applyBorder="1" applyAlignment="1">
      <alignment horizontal="right" vertical="center"/>
    </xf>
    <xf numFmtId="0" fontId="3" fillId="2" borderId="0" xfId="3" applyFont="1" applyFill="1" applyAlignment="1">
      <alignment vertical="center" wrapText="1"/>
    </xf>
    <xf numFmtId="0" fontId="3" fillId="2" borderId="9" xfId="3" applyFont="1" applyFill="1" applyBorder="1" applyAlignment="1">
      <alignment vertical="center" wrapText="1"/>
    </xf>
    <xf numFmtId="0" fontId="3" fillId="0" borderId="0" xfId="3" applyFont="1" applyAlignment="1">
      <alignment vertical="center" wrapText="1"/>
    </xf>
    <xf numFmtId="0" fontId="24" fillId="3" borderId="44" xfId="3" applyFont="1" applyFill="1" applyBorder="1" applyAlignment="1">
      <alignment vertical="center"/>
    </xf>
    <xf numFmtId="44" fontId="5" fillId="3" borderId="12" xfId="4" applyFont="1" applyFill="1" applyBorder="1" applyAlignment="1">
      <alignment vertical="center"/>
    </xf>
    <xf numFmtId="0" fontId="25" fillId="3" borderId="44" xfId="3" applyFont="1" applyFill="1" applyBorder="1" applyAlignment="1">
      <alignment vertical="center" wrapText="1"/>
    </xf>
    <xf numFmtId="10" fontId="3" fillId="0" borderId="12" xfId="3" applyNumberFormat="1" applyFont="1" applyBorder="1" applyAlignment="1" applyProtection="1">
      <alignment horizontal="right" vertical="center" wrapText="1"/>
      <protection locked="0"/>
    </xf>
    <xf numFmtId="10" fontId="3" fillId="0" borderId="12" xfId="3" applyNumberFormat="1" applyFont="1" applyBorder="1" applyAlignment="1" applyProtection="1">
      <alignment horizontal="right" vertical="center"/>
      <protection locked="0"/>
    </xf>
    <xf numFmtId="0" fontId="3" fillId="2" borderId="5" xfId="3" applyFont="1" applyFill="1" applyBorder="1"/>
    <xf numFmtId="0" fontId="23" fillId="3" borderId="45" xfId="3" applyFont="1" applyFill="1" applyBorder="1" applyAlignment="1">
      <alignment vertical="center"/>
    </xf>
    <xf numFmtId="172" fontId="5" fillId="3" borderId="16" xfId="4" applyNumberFormat="1" applyFont="1" applyFill="1" applyBorder="1"/>
    <xf numFmtId="0" fontId="3" fillId="2" borderId="0" xfId="3" applyFont="1" applyFill="1"/>
    <xf numFmtId="0" fontId="3" fillId="2" borderId="9" xfId="3" applyFont="1" applyFill="1" applyBorder="1"/>
    <xf numFmtId="0" fontId="21" fillId="2" borderId="0" xfId="3" applyFont="1" applyFill="1"/>
    <xf numFmtId="0" fontId="21" fillId="2" borderId="0" xfId="3" applyFont="1" applyFill="1" applyAlignment="1">
      <alignment vertical="center"/>
    </xf>
    <xf numFmtId="0" fontId="21" fillId="2" borderId="0" xfId="3" applyFont="1" applyFill="1" applyAlignment="1">
      <alignment vertical="center" wrapText="1"/>
    </xf>
    <xf numFmtId="0" fontId="3" fillId="2" borderId="32" xfId="3" applyFont="1" applyFill="1" applyBorder="1"/>
    <xf numFmtId="0" fontId="21" fillId="2" borderId="1" xfId="3" applyFont="1" applyFill="1" applyBorder="1"/>
    <xf numFmtId="0" fontId="3" fillId="2" borderId="1" xfId="3" applyFont="1" applyFill="1" applyBorder="1"/>
    <xf numFmtId="0" fontId="3" fillId="2" borderId="43" xfId="3" applyFont="1" applyFill="1" applyBorder="1"/>
    <xf numFmtId="0" fontId="21" fillId="0" borderId="0" xfId="3" applyFont="1"/>
    <xf numFmtId="165" fontId="3" fillId="0" borderId="13" xfId="0" applyNumberFormat="1" applyFont="1" applyBorder="1" applyAlignment="1" applyProtection="1">
      <alignment horizontal="center" vertical="center"/>
      <protection locked="0"/>
    </xf>
    <xf numFmtId="0" fontId="3" fillId="0" borderId="50"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26" fillId="0" borderId="0" xfId="3" applyFont="1"/>
    <xf numFmtId="0" fontId="27" fillId="0" borderId="0" xfId="3" applyFont="1"/>
    <xf numFmtId="0" fontId="3" fillId="7" borderId="0" xfId="3" applyFont="1" applyFill="1"/>
    <xf numFmtId="0" fontId="3" fillId="4" borderId="0" xfId="3" applyFont="1" applyFill="1"/>
    <xf numFmtId="0" fontId="29" fillId="4" borderId="0" xfId="5" applyFont="1" applyFill="1"/>
    <xf numFmtId="0" fontId="7" fillId="0" borderId="0" xfId="3" applyFont="1"/>
    <xf numFmtId="0" fontId="12" fillId="0" borderId="0" xfId="3" applyFont="1"/>
    <xf numFmtId="0" fontId="3" fillId="0" borderId="0" xfId="3" applyFont="1" applyAlignment="1">
      <alignment horizontal="left" vertical="top" wrapText="1"/>
    </xf>
    <xf numFmtId="0" fontId="30" fillId="0" borderId="0" xfId="5" applyFont="1"/>
    <xf numFmtId="0" fontId="3" fillId="0" borderId="0" xfId="3" applyFont="1" applyAlignment="1">
      <alignment horizontal="left" vertical="top" wrapText="1" indent="1"/>
    </xf>
    <xf numFmtId="0" fontId="3" fillId="0" borderId="0" xfId="3" applyFont="1" applyAlignment="1">
      <alignment horizontal="left" indent="1"/>
    </xf>
    <xf numFmtId="0" fontId="11" fillId="0" borderId="0" xfId="3" applyFont="1" applyAlignment="1">
      <alignment horizontal="left" vertical="top" wrapText="1" indent="2"/>
    </xf>
    <xf numFmtId="0" fontId="3" fillId="0" borderId="0" xfId="3" quotePrefix="1" applyFont="1" applyAlignment="1">
      <alignment horizontal="left"/>
    </xf>
    <xf numFmtId="0" fontId="3" fillId="0" borderId="0" xfId="3" applyFont="1" applyAlignment="1">
      <alignment horizontal="left" indent="2"/>
    </xf>
    <xf numFmtId="0" fontId="11" fillId="0" borderId="0" xfId="3" applyFont="1" applyAlignment="1">
      <alignment horizontal="left" vertical="top" wrapText="1" indent="4"/>
    </xf>
    <xf numFmtId="0" fontId="25" fillId="0" borderId="0" xfId="3" quotePrefix="1" applyFont="1" applyAlignment="1">
      <alignment horizontal="left" indent="2"/>
    </xf>
    <xf numFmtId="0" fontId="3" fillId="0" borderId="0" xfId="3" applyFont="1" applyAlignment="1">
      <alignment horizontal="left" vertical="top" wrapText="1" indent="3"/>
    </xf>
    <xf numFmtId="0" fontId="3" fillId="0" borderId="0" xfId="3" applyFont="1" applyAlignment="1">
      <alignment horizontal="left" indent="3"/>
    </xf>
    <xf numFmtId="9" fontId="7" fillId="0" borderId="11" xfId="0" applyNumberFormat="1" applyFont="1" applyBorder="1" applyAlignment="1">
      <alignment horizontal="left" vertical="center"/>
    </xf>
    <xf numFmtId="0" fontId="11" fillId="4" borderId="11" xfId="0" applyFont="1" applyFill="1" applyBorder="1" applyAlignment="1">
      <alignment horizontal="left" vertical="center"/>
    </xf>
    <xf numFmtId="0" fontId="32" fillId="0" borderId="10" xfId="0" applyFont="1" applyBorder="1" applyAlignment="1" applyProtection="1">
      <alignment horizontal="left" vertical="center" indent="1"/>
      <protection locked="0"/>
    </xf>
    <xf numFmtId="3" fontId="33" fillId="0" borderId="27" xfId="0" applyNumberFormat="1" applyFont="1" applyBorder="1" applyAlignment="1" applyProtection="1">
      <alignment horizontal="center" vertical="center"/>
      <protection locked="0"/>
    </xf>
    <xf numFmtId="166" fontId="32" fillId="0" borderId="11" xfId="0" applyNumberFormat="1" applyFont="1" applyBorder="1" applyAlignment="1" applyProtection="1">
      <alignment horizontal="right" vertical="center"/>
      <protection locked="0"/>
    </xf>
    <xf numFmtId="167" fontId="32" fillId="0" borderId="11" xfId="2" applyNumberFormat="1" applyFont="1" applyBorder="1" applyAlignment="1" applyProtection="1">
      <alignment horizontal="right" vertical="center"/>
      <protection locked="0"/>
    </xf>
    <xf numFmtId="1" fontId="32" fillId="0" borderId="11" xfId="2" applyNumberFormat="1" applyFont="1" applyBorder="1" applyAlignment="1" applyProtection="1">
      <alignment horizontal="center" vertical="center"/>
      <protection locked="0"/>
    </xf>
    <xf numFmtId="3" fontId="32" fillId="0" borderId="27" xfId="0" applyNumberFormat="1" applyFont="1" applyBorder="1" applyAlignment="1" applyProtection="1">
      <alignment horizontal="center" vertical="center"/>
      <protection locked="0"/>
    </xf>
    <xf numFmtId="10" fontId="31" fillId="4" borderId="19" xfId="2" applyNumberFormat="1" applyFont="1" applyFill="1" applyBorder="1" applyAlignment="1">
      <alignment horizontal="left" vertical="center" indent="1"/>
    </xf>
    <xf numFmtId="170" fontId="33" fillId="0" borderId="11" xfId="0" applyNumberFormat="1" applyFont="1" applyBorder="1" applyAlignment="1" applyProtection="1">
      <alignment horizontal="center" vertical="center"/>
      <protection locked="0"/>
    </xf>
    <xf numFmtId="165" fontId="33" fillId="0" borderId="11" xfId="0" applyNumberFormat="1" applyFont="1" applyBorder="1" applyAlignment="1" applyProtection="1">
      <alignment horizontal="center" vertical="center"/>
      <protection locked="0"/>
    </xf>
    <xf numFmtId="0" fontId="3" fillId="0" borderId="0" xfId="3" applyFont="1" applyAlignment="1">
      <alignment horizontal="left" vertical="top" wrapText="1" indent="1"/>
    </xf>
    <xf numFmtId="0" fontId="3" fillId="0" borderId="0" xfId="3" quotePrefix="1" applyFont="1" applyAlignment="1">
      <alignment horizontal="left" vertical="top" wrapText="1" indent="1"/>
    </xf>
    <xf numFmtId="0" fontId="3" fillId="0" borderId="0" xfId="3" applyFont="1" applyAlignment="1">
      <alignment horizontal="left" vertical="top" wrapText="1"/>
    </xf>
    <xf numFmtId="0" fontId="11" fillId="4" borderId="13" xfId="0" applyFont="1" applyFill="1" applyBorder="1" applyAlignment="1">
      <alignment horizontal="left" vertical="center" wrapText="1"/>
    </xf>
    <xf numFmtId="0" fontId="11" fillId="4" borderId="52" xfId="0" applyFont="1" applyFill="1" applyBorder="1" applyAlignment="1">
      <alignment horizontal="left" vertical="center" wrapText="1"/>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32"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43" xfId="0" applyFont="1" applyFill="1" applyBorder="1" applyAlignment="1">
      <alignment horizontal="center" vertical="center"/>
    </xf>
    <xf numFmtId="0" fontId="3" fillId="3" borderId="10" xfId="0" applyFont="1" applyFill="1" applyBorder="1" applyAlignment="1">
      <alignment horizontal="left" vertical="center" indent="1"/>
    </xf>
    <xf numFmtId="0" fontId="3" fillId="3" borderId="11" xfId="0" applyFont="1" applyFill="1" applyBorder="1" applyAlignment="1">
      <alignment horizontal="left" vertical="center" indent="1"/>
    </xf>
    <xf numFmtId="0" fontId="3" fillId="0" borderId="10" xfId="0" applyFont="1" applyBorder="1" applyAlignment="1" applyProtection="1">
      <alignment horizontal="left" vertical="center" indent="1"/>
      <protection locked="0"/>
    </xf>
    <xf numFmtId="0" fontId="3" fillId="0" borderId="11" xfId="0" applyFont="1" applyBorder="1" applyAlignment="1" applyProtection="1">
      <alignment horizontal="left" vertical="center" indent="1"/>
      <protection locked="0"/>
    </xf>
    <xf numFmtId="0" fontId="3" fillId="0" borderId="29"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indent="1"/>
      <protection locked="0"/>
    </xf>
    <xf numFmtId="0" fontId="3" fillId="0" borderId="15" xfId="0" applyFont="1" applyBorder="1" applyAlignment="1" applyProtection="1">
      <alignment horizontal="left" vertical="center" indent="1"/>
      <protection locked="0"/>
    </xf>
    <xf numFmtId="0" fontId="3" fillId="0" borderId="31"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165" fontId="5" fillId="3" borderId="18" xfId="0" applyNumberFormat="1" applyFont="1" applyFill="1" applyBorder="1" applyAlignment="1">
      <alignment horizontal="center" vertical="center" wrapText="1"/>
    </xf>
    <xf numFmtId="165" fontId="5" fillId="3" borderId="19" xfId="0" applyNumberFormat="1" applyFont="1" applyFill="1" applyBorder="1" applyAlignment="1">
      <alignment horizontal="center" vertical="center" wrapText="1"/>
    </xf>
    <xf numFmtId="0" fontId="3" fillId="3" borderId="7" xfId="0" applyFont="1" applyFill="1" applyBorder="1" applyAlignment="1">
      <alignment horizontal="left" vertical="center" indent="1"/>
    </xf>
    <xf numFmtId="0" fontId="3" fillId="3" borderId="20" xfId="0" applyFont="1" applyFill="1" applyBorder="1" applyAlignment="1">
      <alignment horizontal="left" vertical="center" indent="1"/>
    </xf>
    <xf numFmtId="166" fontId="3" fillId="3" borderId="7" xfId="0" applyNumberFormat="1" applyFont="1" applyFill="1" applyBorder="1" applyAlignment="1">
      <alignment horizontal="right" vertical="center" indent="1"/>
    </xf>
    <xf numFmtId="166" fontId="3" fillId="3" borderId="8" xfId="0" applyNumberFormat="1" applyFont="1" applyFill="1" applyBorder="1" applyAlignment="1">
      <alignment horizontal="right" vertical="center" indent="1"/>
    </xf>
    <xf numFmtId="0" fontId="33" fillId="0" borderId="10" xfId="0" applyFont="1" applyBorder="1" applyAlignment="1" applyProtection="1">
      <alignment horizontal="left" vertical="center" indent="1"/>
      <protection locked="0"/>
    </xf>
    <xf numFmtId="0" fontId="33" fillId="0" borderId="11" xfId="0" applyFont="1" applyBorder="1" applyAlignment="1" applyProtection="1">
      <alignment horizontal="left" vertical="center" indent="1"/>
      <protection locked="0"/>
    </xf>
    <xf numFmtId="0" fontId="33" fillId="0" borderId="29" xfId="0" applyFont="1" applyBorder="1" applyAlignment="1" applyProtection="1">
      <alignment horizontal="left" vertical="center" wrapText="1"/>
      <protection locked="0"/>
    </xf>
    <xf numFmtId="0" fontId="33" fillId="0" borderId="12"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3" fillId="0" borderId="39" xfId="0" applyFont="1" applyBorder="1" applyAlignment="1" applyProtection="1">
      <alignment horizontal="left" vertical="center" wrapText="1"/>
      <protection locked="0"/>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3" fontId="5" fillId="3" borderId="36" xfId="0" applyNumberFormat="1" applyFont="1" applyFill="1" applyBorder="1" applyAlignment="1">
      <alignment horizontal="left" vertical="center" wrapText="1" indent="1"/>
    </xf>
    <xf numFmtId="3" fontId="5" fillId="3" borderId="37" xfId="0" applyNumberFormat="1" applyFont="1" applyFill="1" applyBorder="1" applyAlignment="1">
      <alignment horizontal="left" vertical="center" wrapText="1" indent="1"/>
    </xf>
    <xf numFmtId="49" fontId="3" fillId="0" borderId="15" xfId="0" applyNumberFormat="1" applyFont="1" applyBorder="1" applyAlignment="1" applyProtection="1">
      <alignment horizontal="center" vertical="center"/>
      <protection locked="0"/>
    </xf>
    <xf numFmtId="49" fontId="3" fillId="0" borderId="16" xfId="0" applyNumberFormat="1" applyFont="1" applyBorder="1" applyAlignment="1" applyProtection="1">
      <alignment horizontal="center" vertical="center"/>
      <protection locked="0"/>
    </xf>
    <xf numFmtId="0" fontId="5" fillId="0" borderId="22" xfId="0" applyFont="1" applyBorder="1" applyAlignment="1">
      <alignment horizontal="left" vertical="center" indent="1"/>
    </xf>
    <xf numFmtId="0" fontId="5" fillId="0" borderId="23" xfId="0" applyFont="1" applyBorder="1" applyAlignment="1">
      <alignment horizontal="left" vertical="center" indent="1"/>
    </xf>
    <xf numFmtId="0" fontId="5" fillId="0" borderId="24" xfId="0" applyFont="1" applyBorder="1" applyAlignment="1">
      <alignment horizontal="left" vertical="center" indent="1"/>
    </xf>
    <xf numFmtId="3" fontId="5" fillId="3" borderId="26" xfId="0" applyNumberFormat="1" applyFont="1" applyFill="1" applyBorder="1" applyAlignment="1">
      <alignment horizontal="left" vertical="center" indent="1"/>
    </xf>
    <xf numFmtId="3" fontId="5" fillId="3" borderId="8" xfId="0" applyNumberFormat="1" applyFont="1" applyFill="1" applyBorder="1" applyAlignment="1">
      <alignment horizontal="left" vertical="center" indent="1"/>
    </xf>
    <xf numFmtId="0" fontId="7" fillId="0" borderId="1" xfId="0" applyFont="1" applyBorder="1" applyAlignment="1">
      <alignment horizontal="left" vertical="center"/>
    </xf>
    <xf numFmtId="0" fontId="18" fillId="0" borderId="1" xfId="0" applyFont="1" applyBorder="1" applyAlignment="1">
      <alignment horizontal="left" vertical="center"/>
    </xf>
    <xf numFmtId="0" fontId="5" fillId="3" borderId="6" xfId="0" applyFont="1" applyFill="1" applyBorder="1" applyAlignment="1">
      <alignment horizontal="left" vertical="center" indent="1"/>
    </xf>
    <xf numFmtId="0" fontId="5" fillId="3" borderId="7" xfId="0" applyFont="1" applyFill="1" applyBorder="1" applyAlignment="1">
      <alignment horizontal="left" vertical="center" indent="1"/>
    </xf>
    <xf numFmtId="0" fontId="3" fillId="0" borderId="7" xfId="0" applyFont="1" applyBorder="1" applyAlignment="1" applyProtection="1">
      <alignment horizontal="left" vertical="center" indent="1"/>
      <protection locked="0"/>
    </xf>
    <xf numFmtId="0" fontId="3" fillId="0" borderId="8" xfId="0" applyFont="1" applyBorder="1" applyAlignment="1" applyProtection="1">
      <alignment horizontal="left" vertical="center" indent="1"/>
      <protection locked="0"/>
    </xf>
    <xf numFmtId="3" fontId="5" fillId="3" borderId="10" xfId="0" applyNumberFormat="1" applyFont="1" applyFill="1" applyBorder="1" applyAlignment="1">
      <alignment horizontal="left" vertical="center" indent="1"/>
    </xf>
    <xf numFmtId="3" fontId="5" fillId="3" borderId="11" xfId="0" applyNumberFormat="1" applyFont="1" applyFill="1" applyBorder="1" applyAlignment="1">
      <alignment horizontal="left" vertical="center" indent="1"/>
    </xf>
    <xf numFmtId="0" fontId="3" fillId="0" borderId="12" xfId="0" applyFont="1" applyBorder="1" applyAlignment="1" applyProtection="1">
      <alignment horizontal="left" vertical="center" indent="1"/>
      <protection locked="0"/>
    </xf>
    <xf numFmtId="0" fontId="5" fillId="3" borderId="14" xfId="0" applyFont="1" applyFill="1" applyBorder="1" applyAlignment="1">
      <alignment horizontal="left" vertical="center" indent="1"/>
    </xf>
    <xf numFmtId="0" fontId="5" fillId="3" borderId="15" xfId="0" applyFont="1" applyFill="1" applyBorder="1" applyAlignment="1">
      <alignment horizontal="left" vertical="center" indent="1"/>
    </xf>
    <xf numFmtId="166" fontId="5" fillId="3" borderId="46" xfId="0" applyNumberFormat="1" applyFont="1" applyFill="1" applyBorder="1" applyAlignment="1">
      <alignment horizontal="right" vertical="center" indent="1"/>
    </xf>
    <xf numFmtId="166" fontId="5" fillId="3" borderId="33" xfId="0" applyNumberFormat="1" applyFont="1" applyFill="1" applyBorder="1" applyAlignment="1">
      <alignment horizontal="right" vertical="center" indent="1"/>
    </xf>
    <xf numFmtId="0" fontId="3" fillId="3" borderId="15" xfId="0" applyFont="1" applyFill="1" applyBorder="1" applyAlignment="1">
      <alignment horizontal="left" vertical="center" indent="1"/>
    </xf>
    <xf numFmtId="0" fontId="3" fillId="3" borderId="21" xfId="0" applyFont="1" applyFill="1" applyBorder="1" applyAlignment="1">
      <alignment horizontal="left" vertical="center" indent="1"/>
    </xf>
    <xf numFmtId="166" fontId="3" fillId="3" borderId="15" xfId="0" applyNumberFormat="1" applyFont="1" applyFill="1" applyBorder="1" applyAlignment="1">
      <alignment horizontal="right" vertical="center" indent="1"/>
    </xf>
    <xf numFmtId="166" fontId="3" fillId="3" borderId="16" xfId="0" applyNumberFormat="1" applyFont="1" applyFill="1" applyBorder="1" applyAlignment="1">
      <alignment horizontal="right" vertical="center" indent="1"/>
    </xf>
    <xf numFmtId="166" fontId="10" fillId="5" borderId="2" xfId="0" applyNumberFormat="1" applyFont="1" applyFill="1" applyBorder="1" applyAlignment="1">
      <alignment horizontal="right" vertical="center" indent="1"/>
    </xf>
    <xf numFmtId="166" fontId="10" fillId="5" borderId="3" xfId="0" applyNumberFormat="1" applyFont="1" applyFill="1" applyBorder="1" applyAlignment="1">
      <alignment horizontal="right" vertical="center" indent="1"/>
    </xf>
    <xf numFmtId="166" fontId="10" fillId="5" borderId="32" xfId="0" applyNumberFormat="1" applyFont="1" applyFill="1" applyBorder="1" applyAlignment="1">
      <alignment horizontal="right" vertical="center" indent="1"/>
    </xf>
    <xf numFmtId="166" fontId="10" fillId="5" borderId="1" xfId="0" applyNumberFormat="1" applyFont="1" applyFill="1" applyBorder="1" applyAlignment="1">
      <alignment horizontal="right" vertical="center" indent="1"/>
    </xf>
    <xf numFmtId="0" fontId="3" fillId="3" borderId="27" xfId="0" applyFont="1" applyFill="1" applyBorder="1" applyAlignment="1">
      <alignment horizontal="left" vertical="center" indent="1"/>
    </xf>
    <xf numFmtId="166" fontId="3" fillId="3" borderId="11" xfId="0" applyNumberFormat="1" applyFont="1" applyFill="1" applyBorder="1" applyAlignment="1">
      <alignment horizontal="right" vertical="center" indent="1"/>
    </xf>
    <xf numFmtId="166" fontId="3" fillId="3" borderId="12" xfId="0" applyNumberFormat="1" applyFont="1" applyFill="1" applyBorder="1" applyAlignment="1">
      <alignment horizontal="right" vertical="center" indent="1"/>
    </xf>
    <xf numFmtId="3" fontId="5" fillId="3" borderId="42" xfId="0" applyNumberFormat="1" applyFont="1" applyFill="1" applyBorder="1" applyAlignment="1">
      <alignment horizontal="left" vertical="center" wrapText="1" indent="1"/>
    </xf>
    <xf numFmtId="0" fontId="3" fillId="0" borderId="40" xfId="0" applyFont="1" applyBorder="1" applyAlignment="1" applyProtection="1">
      <alignment horizontal="left" vertical="center" wrapText="1"/>
      <protection locked="0"/>
    </xf>
    <xf numFmtId="0" fontId="3" fillId="0" borderId="41" xfId="0" applyFont="1" applyBorder="1" applyAlignment="1" applyProtection="1">
      <alignment horizontal="left" vertical="center" wrapText="1"/>
      <protection locked="0"/>
    </xf>
    <xf numFmtId="0" fontId="33" fillId="3" borderId="10" xfId="0" applyFont="1" applyFill="1" applyBorder="1" applyAlignment="1">
      <alignment horizontal="left" vertical="center" indent="1"/>
    </xf>
    <xf numFmtId="0" fontId="33" fillId="3" borderId="11" xfId="0" applyFont="1" applyFill="1" applyBorder="1" applyAlignment="1">
      <alignment horizontal="left" vertical="center" indent="1"/>
    </xf>
    <xf numFmtId="0" fontId="3" fillId="0" borderId="16" xfId="0" applyFont="1" applyBorder="1" applyAlignment="1" applyProtection="1">
      <alignment horizontal="left" vertical="center" indent="1"/>
      <protection locked="0"/>
    </xf>
    <xf numFmtId="0" fontId="7" fillId="3" borderId="17" xfId="0" applyFont="1" applyFill="1" applyBorder="1" applyAlignment="1">
      <alignment horizontal="left" vertical="center" indent="1"/>
    </xf>
    <xf numFmtId="0" fontId="7" fillId="3" borderId="18" xfId="0" applyFont="1" applyFill="1" applyBorder="1" applyAlignment="1">
      <alignment horizontal="left" vertical="center" indent="1"/>
    </xf>
    <xf numFmtId="0" fontId="5" fillId="3" borderId="20" xfId="0" applyFont="1" applyFill="1" applyBorder="1" applyAlignment="1">
      <alignment horizontal="left" vertical="center" indent="1"/>
    </xf>
    <xf numFmtId="0" fontId="5" fillId="3" borderId="21" xfId="0" applyFont="1" applyFill="1" applyBorder="1" applyAlignment="1">
      <alignment horizontal="left" vertical="center" indent="1"/>
    </xf>
    <xf numFmtId="0" fontId="22" fillId="0" borderId="46" xfId="3" applyFont="1" applyBorder="1" applyAlignment="1">
      <alignment horizontal="center" vertical="center"/>
    </xf>
    <xf numFmtId="0" fontId="22" fillId="0" borderId="47" xfId="3" applyFont="1" applyBorder="1" applyAlignment="1">
      <alignment horizontal="center" vertical="center"/>
    </xf>
    <xf numFmtId="0" fontId="22" fillId="0" borderId="33" xfId="3" applyFont="1" applyBorder="1" applyAlignment="1">
      <alignment horizontal="center" vertical="center"/>
    </xf>
    <xf numFmtId="0" fontId="4" fillId="4" borderId="0" xfId="3" applyFont="1" applyFill="1" applyAlignment="1">
      <alignment horizontal="center" vertical="center"/>
    </xf>
    <xf numFmtId="0" fontId="11" fillId="4" borderId="0" xfId="3" applyFont="1" applyFill="1" applyAlignment="1">
      <alignment horizontal="center" vertical="top" wrapText="1"/>
    </xf>
    <xf numFmtId="0" fontId="2" fillId="0" borderId="0" xfId="3" applyFont="1" applyAlignment="1">
      <alignment horizontal="justify" wrapText="1"/>
    </xf>
  </cellXfs>
  <cellStyles count="6">
    <cellStyle name="Hyperlänk" xfId="5" builtinId="8"/>
    <cellStyle name="Normal" xfId="0" builtinId="0"/>
    <cellStyle name="Normal 2" xfId="3" xr:uid="{089BF631-2EEC-4CB9-BA35-5B34AF5B095E}"/>
    <cellStyle name="Procent" xfId="2" builtinId="5"/>
    <cellStyle name="Tusental" xfId="1" builtinId="3"/>
    <cellStyle name="Valuta 2" xfId="4" xr:uid="{6C158631-53D6-4CCD-AFBD-085AC2BBEA0E}"/>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2</xdr:col>
      <xdr:colOff>590550</xdr:colOff>
      <xdr:row>2</xdr:row>
      <xdr:rowOff>142875</xdr:rowOff>
    </xdr:to>
    <xdr:pic>
      <xdr:nvPicPr>
        <xdr:cNvPr id="2" name="Bildobjekt 1">
          <a:extLst>
            <a:ext uri="{FF2B5EF4-FFF2-40B4-BE49-F238E27FC236}">
              <a16:creationId xmlns:a16="http://schemas.microsoft.com/office/drawing/2014/main" id="{CD82D9AC-4C46-44A6-9314-8661D5C2C00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2143125" cy="52387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6269C-E012-4661-9CAC-1C30966AF522}">
  <sheetPr>
    <pageSetUpPr fitToPage="1"/>
  </sheetPr>
  <dimension ref="A1:R45"/>
  <sheetViews>
    <sheetView showGridLines="0" zoomScaleNormal="100" workbookViewId="0">
      <selection activeCell="U18" sqref="U18"/>
    </sheetView>
  </sheetViews>
  <sheetFormatPr defaultColWidth="9.28515625" defaultRowHeight="12.75"/>
  <cols>
    <col min="1" max="16384" width="9.28515625" style="107"/>
  </cols>
  <sheetData>
    <row r="1" spans="1:18" s="148" customFormat="1" ht="19.5">
      <c r="A1" s="147" t="s">
        <v>0</v>
      </c>
    </row>
    <row r="2" spans="1:18">
      <c r="A2" s="107" t="s">
        <v>1</v>
      </c>
      <c r="H2" s="149" t="s">
        <v>2</v>
      </c>
      <c r="I2" s="149"/>
      <c r="J2" s="149"/>
      <c r="K2" s="149"/>
      <c r="L2" s="149"/>
    </row>
    <row r="3" spans="1:18" s="150" customFormat="1"/>
    <row r="4" spans="1:18" ht="12.75" customHeight="1">
      <c r="A4" s="151"/>
    </row>
    <row r="6" spans="1:18" s="153" customFormat="1" ht="21" customHeight="1">
      <c r="A6" s="152" t="s">
        <v>3</v>
      </c>
    </row>
    <row r="7" spans="1:18" ht="57" customHeight="1">
      <c r="A7" s="178" t="s">
        <v>4</v>
      </c>
      <c r="B7" s="178"/>
      <c r="C7" s="178"/>
      <c r="D7" s="178"/>
      <c r="E7" s="178"/>
      <c r="F7" s="178"/>
      <c r="G7" s="178"/>
      <c r="H7" s="178"/>
      <c r="I7" s="178"/>
      <c r="J7" s="178"/>
      <c r="K7" s="178"/>
      <c r="L7" s="178"/>
      <c r="M7" s="178"/>
      <c r="N7" s="178"/>
      <c r="O7" s="178"/>
      <c r="P7" s="178"/>
      <c r="Q7" s="178"/>
      <c r="R7" s="178"/>
    </row>
    <row r="8" spans="1:18" ht="12.75" customHeight="1">
      <c r="A8" s="155"/>
    </row>
    <row r="9" spans="1:18" s="153" customFormat="1" ht="21" customHeight="1">
      <c r="A9" s="152" t="s">
        <v>5</v>
      </c>
    </row>
    <row r="10" spans="1:18">
      <c r="A10" s="176" t="s">
        <v>6</v>
      </c>
      <c r="B10" s="176"/>
      <c r="C10" s="176"/>
      <c r="D10" s="176"/>
      <c r="E10" s="176"/>
      <c r="F10" s="176"/>
      <c r="G10" s="176"/>
      <c r="H10" s="176"/>
      <c r="I10" s="176"/>
      <c r="J10" s="176"/>
      <c r="K10" s="176"/>
      <c r="L10" s="176"/>
      <c r="M10" s="176"/>
      <c r="N10" s="176"/>
      <c r="O10" s="176"/>
      <c r="P10" s="176"/>
      <c r="Q10" s="176"/>
      <c r="R10" s="176"/>
    </row>
    <row r="11" spans="1:18">
      <c r="A11" s="176" t="s">
        <v>7</v>
      </c>
      <c r="B11" s="176"/>
      <c r="C11" s="176"/>
      <c r="D11" s="176"/>
      <c r="E11" s="176"/>
      <c r="F11" s="176"/>
      <c r="G11" s="176"/>
      <c r="H11" s="176"/>
      <c r="I11" s="176"/>
      <c r="J11" s="176"/>
      <c r="K11" s="176"/>
      <c r="L11" s="176"/>
      <c r="M11" s="176"/>
      <c r="N11" s="176"/>
      <c r="O11" s="176"/>
      <c r="P11" s="176"/>
      <c r="Q11" s="176"/>
      <c r="R11" s="176"/>
    </row>
    <row r="12" spans="1:18" ht="26.1" customHeight="1">
      <c r="A12" s="176" t="s">
        <v>8</v>
      </c>
      <c r="B12" s="176"/>
      <c r="C12" s="176"/>
      <c r="D12" s="176"/>
      <c r="E12" s="176"/>
      <c r="F12" s="176"/>
      <c r="G12" s="176"/>
      <c r="H12" s="176"/>
      <c r="I12" s="176"/>
      <c r="J12" s="176"/>
      <c r="K12" s="176"/>
      <c r="L12" s="176"/>
      <c r="M12" s="176"/>
      <c r="N12" s="176"/>
      <c r="O12" s="176"/>
      <c r="P12" s="176"/>
      <c r="Q12" s="176"/>
      <c r="R12" s="176"/>
    </row>
    <row r="13" spans="1:18">
      <c r="A13" s="154"/>
      <c r="B13" s="154"/>
      <c r="C13" s="154"/>
      <c r="D13" s="154"/>
      <c r="E13" s="154"/>
      <c r="F13" s="154"/>
      <c r="G13" s="154"/>
      <c r="H13" s="154"/>
      <c r="I13" s="154"/>
      <c r="J13" s="154"/>
      <c r="K13" s="154"/>
      <c r="L13" s="154"/>
      <c r="M13" s="154"/>
      <c r="N13" s="154"/>
      <c r="O13" s="154"/>
      <c r="P13" s="154"/>
      <c r="Q13" s="154"/>
      <c r="R13" s="154"/>
    </row>
    <row r="14" spans="1:18" s="153" customFormat="1" ht="21" customHeight="1">
      <c r="A14" s="152" t="s">
        <v>9</v>
      </c>
    </row>
    <row r="15" spans="1:18" s="157" customFormat="1">
      <c r="A15" s="176" t="s">
        <v>10</v>
      </c>
      <c r="B15" s="176"/>
      <c r="C15" s="176"/>
      <c r="D15" s="176"/>
      <c r="E15" s="176"/>
      <c r="F15" s="176"/>
      <c r="G15" s="176"/>
      <c r="H15" s="176"/>
      <c r="I15" s="176"/>
      <c r="J15" s="176"/>
      <c r="K15" s="176"/>
      <c r="L15" s="176"/>
      <c r="M15" s="176"/>
      <c r="N15" s="176"/>
      <c r="O15" s="176"/>
      <c r="P15" s="176"/>
      <c r="Q15" s="176"/>
      <c r="R15" s="176"/>
    </row>
    <row r="16" spans="1:18" s="157" customFormat="1">
      <c r="A16" s="176" t="s">
        <v>11</v>
      </c>
      <c r="B16" s="176"/>
      <c r="C16" s="176"/>
      <c r="D16" s="176"/>
      <c r="E16" s="176"/>
      <c r="F16" s="176"/>
      <c r="G16" s="176"/>
      <c r="H16" s="176"/>
      <c r="I16" s="176"/>
      <c r="J16" s="176"/>
      <c r="K16" s="176"/>
      <c r="L16" s="176"/>
      <c r="M16" s="176"/>
      <c r="N16" s="176"/>
      <c r="O16" s="176"/>
      <c r="P16" s="176"/>
      <c r="Q16" s="176"/>
      <c r="R16" s="176"/>
    </row>
    <row r="17" spans="1:18" s="157" customFormat="1">
      <c r="A17" s="176"/>
      <c r="B17" s="176"/>
      <c r="C17" s="176"/>
      <c r="D17" s="176"/>
      <c r="E17" s="176"/>
      <c r="F17" s="176"/>
      <c r="G17" s="176"/>
      <c r="H17" s="176"/>
      <c r="I17" s="176"/>
      <c r="J17" s="176"/>
      <c r="K17" s="176"/>
      <c r="L17" s="176"/>
      <c r="M17" s="176"/>
      <c r="N17" s="176"/>
      <c r="O17" s="176"/>
      <c r="P17" s="176"/>
      <c r="Q17" s="176"/>
      <c r="R17" s="176"/>
    </row>
    <row r="18" spans="1:18" s="157" customFormat="1">
      <c r="A18" s="158" t="s">
        <v>12</v>
      </c>
      <c r="B18" s="159" t="s">
        <v>13</v>
      </c>
      <c r="C18" s="156"/>
      <c r="D18" s="156"/>
      <c r="E18" s="156"/>
      <c r="F18" s="156"/>
      <c r="G18" s="156"/>
      <c r="H18" s="156"/>
      <c r="I18" s="156"/>
      <c r="J18" s="156"/>
      <c r="K18" s="156"/>
      <c r="L18" s="156"/>
      <c r="M18" s="156"/>
      <c r="N18" s="156"/>
      <c r="O18" s="156"/>
      <c r="P18" s="156"/>
      <c r="Q18" s="156"/>
      <c r="R18" s="156"/>
    </row>
    <row r="19" spans="1:18" ht="12.75" customHeight="1">
      <c r="B19" s="159" t="s">
        <v>14</v>
      </c>
    </row>
    <row r="20" spans="1:18" ht="12.75" customHeight="1">
      <c r="B20" s="159" t="s">
        <v>15</v>
      </c>
    </row>
    <row r="21" spans="1:18" ht="12.75" customHeight="1">
      <c r="A21" s="160"/>
    </row>
    <row r="22" spans="1:18" s="153" customFormat="1" ht="21" customHeight="1">
      <c r="A22" s="152" t="s">
        <v>16</v>
      </c>
    </row>
    <row r="23" spans="1:18" s="157" customFormat="1">
      <c r="A23" s="176" t="s">
        <v>17</v>
      </c>
      <c r="B23" s="176"/>
      <c r="C23" s="176"/>
      <c r="D23" s="176"/>
      <c r="E23" s="176"/>
      <c r="F23" s="176"/>
      <c r="G23" s="176"/>
      <c r="H23" s="176"/>
      <c r="I23" s="176"/>
      <c r="J23" s="176"/>
      <c r="K23" s="176"/>
      <c r="L23" s="176"/>
      <c r="M23" s="176"/>
      <c r="N23" s="176"/>
      <c r="O23" s="176"/>
      <c r="P23" s="176"/>
      <c r="Q23" s="176"/>
      <c r="R23" s="176"/>
    </row>
    <row r="24" spans="1:18" s="157" customFormat="1">
      <c r="A24" s="176" t="s">
        <v>18</v>
      </c>
      <c r="B24" s="176"/>
      <c r="C24" s="176"/>
      <c r="D24" s="176"/>
      <c r="E24" s="176"/>
      <c r="F24" s="176"/>
      <c r="G24" s="176"/>
      <c r="H24" s="176"/>
      <c r="I24" s="176"/>
      <c r="J24" s="176"/>
      <c r="K24" s="176"/>
      <c r="L24" s="176"/>
      <c r="M24" s="176"/>
      <c r="N24" s="176"/>
      <c r="O24" s="176"/>
      <c r="P24" s="176"/>
      <c r="Q24" s="176"/>
      <c r="R24" s="176"/>
    </row>
    <row r="25" spans="1:18" s="157" customFormat="1">
      <c r="A25" s="176" t="s">
        <v>19</v>
      </c>
      <c r="B25" s="176"/>
      <c r="C25" s="176"/>
      <c r="D25" s="176"/>
      <c r="E25" s="176"/>
      <c r="F25" s="176"/>
      <c r="G25" s="176"/>
      <c r="H25" s="176"/>
      <c r="I25" s="176"/>
      <c r="J25" s="176"/>
      <c r="K25" s="176"/>
      <c r="L25" s="176"/>
      <c r="M25" s="176"/>
      <c r="N25" s="176"/>
      <c r="O25" s="176"/>
      <c r="P25" s="176"/>
      <c r="Q25" s="176"/>
      <c r="R25" s="176"/>
    </row>
    <row r="26" spans="1:18" s="157" customFormat="1">
      <c r="A26" s="156"/>
      <c r="B26" s="156"/>
      <c r="C26" s="156"/>
      <c r="D26" s="156"/>
      <c r="E26" s="156"/>
      <c r="F26" s="156"/>
      <c r="G26" s="156"/>
      <c r="H26" s="156"/>
      <c r="I26" s="156"/>
      <c r="J26" s="156"/>
      <c r="K26" s="156"/>
      <c r="L26" s="156"/>
      <c r="M26" s="156"/>
      <c r="N26" s="156"/>
      <c r="O26" s="156"/>
      <c r="P26" s="156"/>
      <c r="Q26" s="156"/>
      <c r="R26" s="156"/>
    </row>
    <row r="27" spans="1:18" s="157" customFormat="1">
      <c r="A27" s="158" t="s">
        <v>12</v>
      </c>
      <c r="B27" s="159" t="s">
        <v>20</v>
      </c>
      <c r="C27" s="156"/>
      <c r="D27" s="156"/>
      <c r="E27" s="156"/>
      <c r="F27" s="156"/>
      <c r="G27" s="156"/>
      <c r="H27" s="156"/>
      <c r="I27" s="156"/>
      <c r="J27" s="156"/>
      <c r="K27" s="156"/>
      <c r="L27" s="156"/>
      <c r="M27" s="156"/>
      <c r="N27" s="156"/>
      <c r="O27" s="156"/>
      <c r="P27" s="156"/>
      <c r="Q27" s="156"/>
      <c r="R27" s="156"/>
    </row>
    <row r="28" spans="1:18" s="157" customFormat="1">
      <c r="A28" s="158"/>
      <c r="B28" s="159" t="s">
        <v>21</v>
      </c>
      <c r="C28" s="156"/>
      <c r="D28" s="156"/>
      <c r="E28" s="156"/>
      <c r="F28" s="156"/>
      <c r="G28" s="156"/>
      <c r="H28" s="156"/>
      <c r="I28" s="156"/>
      <c r="J28" s="156"/>
      <c r="K28" s="156"/>
      <c r="L28" s="156"/>
      <c r="M28" s="156"/>
      <c r="N28" s="156"/>
      <c r="O28" s="156"/>
      <c r="P28" s="156"/>
      <c r="Q28" s="156"/>
      <c r="R28" s="156"/>
    </row>
    <row r="29" spans="1:18" s="164" customFormat="1">
      <c r="A29" s="161"/>
      <c r="B29" s="162" t="s">
        <v>22</v>
      </c>
      <c r="C29" s="163"/>
      <c r="D29" s="163"/>
      <c r="E29" s="163"/>
      <c r="F29" s="163"/>
      <c r="G29" s="163"/>
      <c r="H29" s="163"/>
      <c r="I29" s="163"/>
      <c r="J29" s="163"/>
      <c r="K29" s="163"/>
      <c r="L29" s="163"/>
      <c r="M29" s="163"/>
      <c r="N29" s="163"/>
      <c r="O29" s="163"/>
      <c r="P29" s="163"/>
      <c r="Q29" s="163"/>
      <c r="R29" s="163"/>
    </row>
    <row r="30" spans="1:18" s="164" customFormat="1">
      <c r="A30" s="161"/>
      <c r="B30" s="162" t="s">
        <v>23</v>
      </c>
      <c r="C30" s="163"/>
      <c r="D30" s="163"/>
      <c r="E30" s="163"/>
      <c r="F30" s="163"/>
      <c r="G30" s="163"/>
      <c r="H30" s="163"/>
      <c r="I30" s="163"/>
      <c r="J30" s="163"/>
      <c r="K30" s="163"/>
      <c r="L30" s="163"/>
      <c r="M30" s="163"/>
      <c r="N30" s="163"/>
      <c r="O30" s="163"/>
      <c r="P30" s="163"/>
      <c r="Q30" s="163"/>
      <c r="R30" s="163"/>
    </row>
    <row r="31" spans="1:18" s="157" customFormat="1">
      <c r="A31" s="158"/>
      <c r="B31" s="159" t="s">
        <v>24</v>
      </c>
      <c r="C31" s="156"/>
      <c r="D31" s="156"/>
      <c r="E31" s="156"/>
      <c r="F31" s="156"/>
      <c r="G31" s="156"/>
      <c r="H31" s="156"/>
      <c r="I31" s="156"/>
      <c r="J31" s="156"/>
      <c r="K31" s="156"/>
      <c r="L31" s="156"/>
      <c r="M31" s="156"/>
      <c r="N31" s="156"/>
      <c r="O31" s="156"/>
      <c r="P31" s="156"/>
      <c r="Q31" s="156"/>
      <c r="R31" s="156"/>
    </row>
    <row r="33" spans="1:18" s="153" customFormat="1" ht="21" customHeight="1">
      <c r="A33" s="152" t="s">
        <v>25</v>
      </c>
    </row>
    <row r="34" spans="1:18" s="157" customFormat="1">
      <c r="A34" s="176" t="s">
        <v>26</v>
      </c>
      <c r="B34" s="176"/>
      <c r="C34" s="176"/>
      <c r="D34" s="176"/>
      <c r="E34" s="176"/>
      <c r="F34" s="176"/>
      <c r="G34" s="176"/>
      <c r="H34" s="176"/>
      <c r="I34" s="176"/>
      <c r="J34" s="176"/>
      <c r="K34" s="176"/>
      <c r="L34" s="176"/>
      <c r="M34" s="176"/>
      <c r="N34" s="176"/>
      <c r="O34" s="176"/>
      <c r="P34" s="176"/>
      <c r="Q34" s="176"/>
      <c r="R34" s="176"/>
    </row>
    <row r="35" spans="1:18" s="157" customFormat="1">
      <c r="A35" s="176" t="s">
        <v>27</v>
      </c>
      <c r="B35" s="176"/>
      <c r="C35" s="176"/>
      <c r="D35" s="176"/>
      <c r="E35" s="176"/>
      <c r="F35" s="176"/>
      <c r="G35" s="176"/>
      <c r="H35" s="176"/>
      <c r="I35" s="176"/>
      <c r="J35" s="176"/>
      <c r="K35" s="176"/>
      <c r="L35" s="176"/>
      <c r="M35" s="176"/>
      <c r="N35" s="176"/>
      <c r="O35" s="176"/>
      <c r="P35" s="176"/>
      <c r="Q35" s="176"/>
      <c r="R35" s="176"/>
    </row>
    <row r="36" spans="1:18" s="157" customFormat="1">
      <c r="A36" s="176"/>
      <c r="B36" s="176"/>
      <c r="C36" s="176"/>
      <c r="D36" s="176"/>
      <c r="E36" s="176"/>
      <c r="F36" s="176"/>
      <c r="G36" s="176"/>
      <c r="H36" s="176"/>
      <c r="I36" s="176"/>
      <c r="J36" s="176"/>
      <c r="K36" s="176"/>
      <c r="L36" s="176"/>
      <c r="M36" s="176"/>
      <c r="N36" s="176"/>
      <c r="O36" s="176"/>
      <c r="P36" s="176"/>
      <c r="Q36" s="176"/>
      <c r="R36" s="176"/>
    </row>
    <row r="37" spans="1:18">
      <c r="A37" s="158" t="s">
        <v>12</v>
      </c>
      <c r="B37" s="159" t="s">
        <v>28</v>
      </c>
    </row>
    <row r="38" spans="1:18" s="164" customFormat="1">
      <c r="A38" s="161"/>
      <c r="B38" s="162" t="s">
        <v>22</v>
      </c>
      <c r="C38" s="163"/>
      <c r="D38" s="163"/>
      <c r="E38" s="163"/>
      <c r="F38" s="163"/>
      <c r="G38" s="163"/>
      <c r="H38" s="163"/>
      <c r="I38" s="163"/>
      <c r="J38" s="163"/>
      <c r="K38" s="163"/>
      <c r="L38" s="163"/>
      <c r="M38" s="163"/>
      <c r="N38" s="163"/>
      <c r="O38" s="163"/>
      <c r="P38" s="163"/>
      <c r="Q38" s="163"/>
      <c r="R38" s="163"/>
    </row>
    <row r="39" spans="1:18" s="164" customFormat="1">
      <c r="A39" s="159"/>
      <c r="B39" s="162" t="s">
        <v>23</v>
      </c>
      <c r="C39" s="163"/>
      <c r="D39" s="163"/>
      <c r="E39" s="163"/>
      <c r="F39" s="163"/>
      <c r="G39" s="163"/>
      <c r="H39" s="163"/>
      <c r="I39" s="163"/>
      <c r="J39" s="163"/>
      <c r="K39" s="163"/>
      <c r="L39" s="163"/>
      <c r="M39" s="163"/>
      <c r="N39" s="163"/>
      <c r="O39" s="163"/>
      <c r="P39" s="163"/>
      <c r="Q39" s="163"/>
      <c r="R39" s="163"/>
    </row>
    <row r="40" spans="1:18">
      <c r="A40" s="164"/>
      <c r="B40" s="159" t="s">
        <v>29</v>
      </c>
    </row>
    <row r="42" spans="1:18" s="153" customFormat="1" ht="21" customHeight="1">
      <c r="A42" s="152" t="s">
        <v>30</v>
      </c>
    </row>
    <row r="43" spans="1:18" s="157" customFormat="1">
      <c r="A43" s="177" t="s">
        <v>31</v>
      </c>
      <c r="B43" s="176"/>
      <c r="C43" s="176"/>
      <c r="D43" s="176"/>
      <c r="E43" s="176"/>
      <c r="F43" s="176"/>
      <c r="G43" s="176"/>
      <c r="H43" s="176"/>
      <c r="I43" s="176"/>
      <c r="J43" s="176"/>
      <c r="K43" s="176"/>
      <c r="L43" s="176"/>
      <c r="M43" s="176"/>
      <c r="N43" s="176"/>
      <c r="O43" s="176"/>
      <c r="P43" s="176"/>
      <c r="Q43" s="176"/>
      <c r="R43" s="176"/>
    </row>
    <row r="44" spans="1:18" s="157" customFormat="1">
      <c r="A44" s="177" t="s">
        <v>32</v>
      </c>
      <c r="B44" s="176"/>
      <c r="C44" s="176"/>
      <c r="D44" s="176"/>
      <c r="E44" s="176"/>
      <c r="F44" s="176"/>
      <c r="G44" s="176"/>
      <c r="H44" s="176"/>
      <c r="I44" s="176"/>
      <c r="J44" s="176"/>
      <c r="K44" s="176"/>
      <c r="L44" s="176"/>
      <c r="M44" s="176"/>
      <c r="N44" s="176"/>
      <c r="O44" s="176"/>
      <c r="P44" s="176"/>
      <c r="Q44" s="176"/>
      <c r="R44" s="176"/>
    </row>
    <row r="45" spans="1:18" s="157" customFormat="1">
      <c r="A45" s="160" t="s">
        <v>33</v>
      </c>
    </row>
  </sheetData>
  <mergeCells count="15">
    <mergeCell ref="A16:R16"/>
    <mergeCell ref="A7:R7"/>
    <mergeCell ref="A10:R10"/>
    <mergeCell ref="A11:R11"/>
    <mergeCell ref="A12:R12"/>
    <mergeCell ref="A15:R15"/>
    <mergeCell ref="A36:R36"/>
    <mergeCell ref="A43:R43"/>
    <mergeCell ref="A44:R44"/>
    <mergeCell ref="A17:R17"/>
    <mergeCell ref="A23:R23"/>
    <mergeCell ref="A24:R24"/>
    <mergeCell ref="A25:R25"/>
    <mergeCell ref="A34:R34"/>
    <mergeCell ref="A35:R35"/>
  </mergeCells>
  <pageMargins left="0.7" right="0.7" top="0.75" bottom="0.75" header="0.3" footer="0.3"/>
  <pageSetup paperSize="9" scale="7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2C426-5F9B-48E9-B0A8-7035242C9A10}">
  <sheetPr>
    <pageSetUpPr fitToPage="1"/>
  </sheetPr>
  <dimension ref="A6:L75"/>
  <sheetViews>
    <sheetView tabSelected="1" zoomScaleNormal="100" workbookViewId="0">
      <selection activeCell="Q24" sqref="Q24"/>
    </sheetView>
  </sheetViews>
  <sheetFormatPr defaultRowHeight="15"/>
  <cols>
    <col min="1" max="1" width="2.42578125" customWidth="1"/>
    <col min="2" max="2" width="21.140625" customWidth="1"/>
    <col min="3" max="3" width="13.7109375" customWidth="1"/>
    <col min="4" max="5" width="14.42578125" customWidth="1"/>
    <col min="6" max="6" width="13" customWidth="1"/>
    <col min="7" max="7" width="12.140625" customWidth="1"/>
    <col min="8" max="8" width="14.5703125" customWidth="1"/>
    <col min="9" max="9" width="14.42578125" customWidth="1"/>
    <col min="11" max="11" width="24" customWidth="1"/>
    <col min="12" max="12" width="4.7109375" customWidth="1"/>
  </cols>
  <sheetData>
    <row r="6" spans="1:12" ht="21.75" thickBot="1">
      <c r="A6" s="223" t="s">
        <v>34</v>
      </c>
      <c r="B6" s="223"/>
      <c r="C6" s="223"/>
      <c r="D6" s="223"/>
      <c r="E6" s="223"/>
      <c r="F6" s="223"/>
      <c r="G6" s="1"/>
      <c r="H6" s="224" t="s">
        <v>35</v>
      </c>
      <c r="I6" s="224"/>
      <c r="J6" s="224"/>
      <c r="K6" s="224"/>
      <c r="L6" s="224"/>
    </row>
    <row r="7" spans="1:12" ht="15.75" thickBot="1">
      <c r="A7" s="2"/>
      <c r="B7" s="3"/>
      <c r="C7" s="4"/>
      <c r="D7" s="4"/>
      <c r="E7" s="4"/>
      <c r="F7" s="4"/>
      <c r="G7" s="4"/>
      <c r="H7" s="4"/>
      <c r="I7" s="4"/>
      <c r="J7" s="4"/>
      <c r="K7" s="4"/>
      <c r="L7" s="5"/>
    </row>
    <row r="8" spans="1:12">
      <c r="A8" s="6"/>
      <c r="B8" s="225" t="s">
        <v>36</v>
      </c>
      <c r="C8" s="226"/>
      <c r="D8" s="227"/>
      <c r="E8" s="227"/>
      <c r="F8" s="228"/>
      <c r="G8" s="7"/>
      <c r="H8" s="7"/>
      <c r="I8" s="7"/>
      <c r="J8" s="7"/>
      <c r="K8" s="7"/>
      <c r="L8" s="8"/>
    </row>
    <row r="9" spans="1:12" ht="15.75" thickBot="1">
      <c r="A9" s="6"/>
      <c r="B9" s="229" t="s">
        <v>37</v>
      </c>
      <c r="C9" s="230"/>
      <c r="D9" s="190"/>
      <c r="E9" s="190"/>
      <c r="F9" s="231"/>
      <c r="G9" s="7"/>
      <c r="H9" s="7"/>
      <c r="I9" s="7"/>
      <c r="J9" s="7"/>
      <c r="K9" s="7"/>
      <c r="L9" s="8"/>
    </row>
    <row r="10" spans="1:12" ht="16.5" thickBot="1">
      <c r="A10" s="6"/>
      <c r="B10" s="232" t="s">
        <v>38</v>
      </c>
      <c r="C10" s="233"/>
      <c r="D10" s="194"/>
      <c r="E10" s="194"/>
      <c r="F10" s="252"/>
      <c r="G10" s="9"/>
      <c r="H10" s="253" t="s">
        <v>39</v>
      </c>
      <c r="I10" s="254"/>
      <c r="J10" s="173">
        <v>0.45</v>
      </c>
      <c r="K10" s="7"/>
      <c r="L10" s="8"/>
    </row>
    <row r="11" spans="1:12" ht="15.75" thickBot="1">
      <c r="A11" s="6"/>
      <c r="B11" s="9"/>
      <c r="C11" s="9"/>
      <c r="D11" s="10" t="s">
        <v>40</v>
      </c>
      <c r="E11" s="10" t="s">
        <v>41</v>
      </c>
      <c r="F11" s="9"/>
      <c r="G11" s="9"/>
      <c r="H11" s="7"/>
      <c r="I11" s="7"/>
      <c r="J11" s="11"/>
      <c r="K11" s="7"/>
      <c r="L11" s="8"/>
    </row>
    <row r="12" spans="1:12">
      <c r="A12" s="6"/>
      <c r="B12" s="225" t="s">
        <v>42</v>
      </c>
      <c r="C12" s="255"/>
      <c r="D12" s="12"/>
      <c r="E12" s="13"/>
      <c r="F12" s="9"/>
      <c r="G12" s="9"/>
      <c r="H12" s="7"/>
      <c r="I12" s="7"/>
      <c r="J12" s="11"/>
      <c r="K12" s="7"/>
      <c r="L12" s="8"/>
    </row>
    <row r="13" spans="1:12" ht="15.75" thickBot="1">
      <c r="A13" s="6"/>
      <c r="B13" s="232" t="s">
        <v>43</v>
      </c>
      <c r="C13" s="256"/>
      <c r="D13" s="216"/>
      <c r="E13" s="217"/>
      <c r="F13" s="10"/>
      <c r="G13" s="9"/>
      <c r="H13" s="9"/>
      <c r="I13" s="9"/>
      <c r="J13" s="9"/>
      <c r="K13" s="9"/>
      <c r="L13" s="8"/>
    </row>
    <row r="14" spans="1:12" ht="15.75" thickBot="1">
      <c r="A14" s="6"/>
      <c r="B14" s="7"/>
      <c r="C14" s="14"/>
      <c r="D14" s="14"/>
      <c r="E14" s="14"/>
      <c r="F14" s="9"/>
      <c r="G14" s="9"/>
      <c r="H14" s="9"/>
      <c r="I14" s="9"/>
      <c r="J14" s="9"/>
      <c r="K14" s="9"/>
      <c r="L14" s="8"/>
    </row>
    <row r="15" spans="1:12" ht="15.75" thickBot="1">
      <c r="A15" s="15"/>
      <c r="B15" s="218" t="s">
        <v>44</v>
      </c>
      <c r="C15" s="219"/>
      <c r="D15" s="219"/>
      <c r="E15" s="219"/>
      <c r="F15" s="219"/>
      <c r="G15" s="219"/>
      <c r="H15" s="219"/>
      <c r="I15" s="219"/>
      <c r="J15" s="219"/>
      <c r="K15" s="220"/>
      <c r="L15" s="16"/>
    </row>
    <row r="16" spans="1:12" ht="38.25">
      <c r="A16" s="6"/>
      <c r="B16" s="17" t="s">
        <v>45</v>
      </c>
      <c r="C16" s="18" t="s">
        <v>46</v>
      </c>
      <c r="D16" s="19" t="s">
        <v>47</v>
      </c>
      <c r="E16" s="20" t="s">
        <v>48</v>
      </c>
      <c r="F16" s="21" t="s">
        <v>49</v>
      </c>
      <c r="G16" s="22" t="s">
        <v>50</v>
      </c>
      <c r="H16" s="23" t="s">
        <v>51</v>
      </c>
      <c r="I16" s="24" t="s">
        <v>52</v>
      </c>
      <c r="J16" s="221" t="s">
        <v>53</v>
      </c>
      <c r="K16" s="222"/>
      <c r="L16" s="25"/>
    </row>
    <row r="17" spans="1:12">
      <c r="A17" s="6"/>
      <c r="B17" s="167" t="s">
        <v>54</v>
      </c>
      <c r="C17" s="169">
        <v>40000</v>
      </c>
      <c r="D17" s="170">
        <v>0.5</v>
      </c>
      <c r="E17" s="171">
        <v>3</v>
      </c>
      <c r="F17" s="172" t="s">
        <v>55</v>
      </c>
      <c r="G17" s="31">
        <f>IF(D17&gt;100.1%,"Mer än 100%",(C17*D17*E17))</f>
        <v>60000</v>
      </c>
      <c r="H17" s="32">
        <f>G17*$J$10</f>
        <v>27000</v>
      </c>
      <c r="I17" s="32">
        <f>G17+H17</f>
        <v>87000</v>
      </c>
      <c r="J17" s="191"/>
      <c r="K17" s="192"/>
      <c r="L17" s="33"/>
    </row>
    <row r="18" spans="1:12">
      <c r="A18" s="6"/>
      <c r="B18" s="26"/>
      <c r="C18" s="27"/>
      <c r="D18" s="28"/>
      <c r="E18" s="29"/>
      <c r="F18" s="30"/>
      <c r="G18" s="31">
        <f>IF(D18&gt;100.1%,"Mer än 100%",(C18*D18*E18))</f>
        <v>0</v>
      </c>
      <c r="H18" s="32">
        <f t="shared" ref="H18:H28" si="0">G18*$J$10</f>
        <v>0</v>
      </c>
      <c r="I18" s="32">
        <f t="shared" ref="I18:I28" si="1">G18+H18</f>
        <v>0</v>
      </c>
      <c r="J18" s="191"/>
      <c r="K18" s="192"/>
      <c r="L18" s="33"/>
    </row>
    <row r="19" spans="1:12">
      <c r="A19" s="6"/>
      <c r="B19" s="26"/>
      <c r="C19" s="27"/>
      <c r="D19" s="28"/>
      <c r="E19" s="29"/>
      <c r="F19" s="30"/>
      <c r="G19" s="31">
        <f>IF(D19&gt;100.1%,"Mer än 100%",(C19*D19*E19))</f>
        <v>0</v>
      </c>
      <c r="H19" s="32">
        <f t="shared" si="0"/>
        <v>0</v>
      </c>
      <c r="I19" s="32">
        <f t="shared" si="1"/>
        <v>0</v>
      </c>
      <c r="J19" s="191"/>
      <c r="K19" s="192"/>
      <c r="L19" s="33"/>
    </row>
    <row r="20" spans="1:12">
      <c r="A20" s="6"/>
      <c r="B20" s="26"/>
      <c r="C20" s="27"/>
      <c r="D20" s="28"/>
      <c r="E20" s="29"/>
      <c r="F20" s="30"/>
      <c r="G20" s="31">
        <f>IF(D20&gt;100.1%,"Mer än 100%",(C20*D20*E20))</f>
        <v>0</v>
      </c>
      <c r="H20" s="32">
        <f t="shared" si="0"/>
        <v>0</v>
      </c>
      <c r="I20" s="32">
        <f t="shared" si="1"/>
        <v>0</v>
      </c>
      <c r="J20" s="191"/>
      <c r="K20" s="192"/>
      <c r="L20" s="33"/>
    </row>
    <row r="21" spans="1:12">
      <c r="A21" s="6"/>
      <c r="B21" s="26"/>
      <c r="C21" s="27"/>
      <c r="D21" s="28"/>
      <c r="E21" s="29"/>
      <c r="F21" s="30"/>
      <c r="G21" s="31">
        <f t="shared" ref="G21:G28" si="2">IF(D21&gt;100.1%,"Mer än 100%",(C21*D21*E21))</f>
        <v>0</v>
      </c>
      <c r="H21" s="32">
        <f t="shared" si="0"/>
        <v>0</v>
      </c>
      <c r="I21" s="32">
        <f t="shared" si="1"/>
        <v>0</v>
      </c>
      <c r="J21" s="191"/>
      <c r="K21" s="192"/>
      <c r="L21" s="33"/>
    </row>
    <row r="22" spans="1:12">
      <c r="A22" s="6"/>
      <c r="B22" s="26"/>
      <c r="C22" s="27"/>
      <c r="D22" s="28"/>
      <c r="E22" s="29"/>
      <c r="F22" s="30"/>
      <c r="G22" s="31">
        <f t="shared" si="2"/>
        <v>0</v>
      </c>
      <c r="H22" s="32">
        <f t="shared" si="0"/>
        <v>0</v>
      </c>
      <c r="I22" s="32">
        <f t="shared" si="1"/>
        <v>0</v>
      </c>
      <c r="J22" s="191"/>
      <c r="K22" s="192"/>
      <c r="L22" s="33"/>
    </row>
    <row r="23" spans="1:12">
      <c r="A23" s="6"/>
      <c r="B23" s="26"/>
      <c r="C23" s="27"/>
      <c r="D23" s="28"/>
      <c r="E23" s="29"/>
      <c r="F23" s="30"/>
      <c r="G23" s="31">
        <f t="shared" si="2"/>
        <v>0</v>
      </c>
      <c r="H23" s="32">
        <f t="shared" si="0"/>
        <v>0</v>
      </c>
      <c r="I23" s="32">
        <f t="shared" si="1"/>
        <v>0</v>
      </c>
      <c r="J23" s="191"/>
      <c r="K23" s="192"/>
      <c r="L23" s="33"/>
    </row>
    <row r="24" spans="1:12">
      <c r="A24" s="6"/>
      <c r="B24" s="26"/>
      <c r="C24" s="27"/>
      <c r="D24" s="28"/>
      <c r="E24" s="29"/>
      <c r="F24" s="30"/>
      <c r="G24" s="31">
        <f t="shared" si="2"/>
        <v>0</v>
      </c>
      <c r="H24" s="32">
        <f t="shared" si="0"/>
        <v>0</v>
      </c>
      <c r="I24" s="32">
        <f t="shared" si="1"/>
        <v>0</v>
      </c>
      <c r="J24" s="191"/>
      <c r="K24" s="192"/>
      <c r="L24" s="33"/>
    </row>
    <row r="25" spans="1:12">
      <c r="A25" s="6"/>
      <c r="B25" s="26"/>
      <c r="C25" s="27"/>
      <c r="D25" s="28"/>
      <c r="E25" s="29"/>
      <c r="F25" s="30"/>
      <c r="G25" s="31">
        <f t="shared" si="2"/>
        <v>0</v>
      </c>
      <c r="H25" s="32">
        <f t="shared" si="0"/>
        <v>0</v>
      </c>
      <c r="I25" s="32">
        <f t="shared" si="1"/>
        <v>0</v>
      </c>
      <c r="J25" s="191"/>
      <c r="K25" s="192"/>
      <c r="L25" s="33"/>
    </row>
    <row r="26" spans="1:12">
      <c r="A26" s="6"/>
      <c r="B26" s="26"/>
      <c r="C26" s="27"/>
      <c r="D26" s="28"/>
      <c r="E26" s="29"/>
      <c r="F26" s="30"/>
      <c r="G26" s="31">
        <f t="shared" si="2"/>
        <v>0</v>
      </c>
      <c r="H26" s="32">
        <f t="shared" si="0"/>
        <v>0</v>
      </c>
      <c r="I26" s="32">
        <f t="shared" si="1"/>
        <v>0</v>
      </c>
      <c r="J26" s="191"/>
      <c r="K26" s="192"/>
      <c r="L26" s="33"/>
    </row>
    <row r="27" spans="1:12">
      <c r="A27" s="6"/>
      <c r="B27" s="26"/>
      <c r="C27" s="27"/>
      <c r="D27" s="28"/>
      <c r="E27" s="29"/>
      <c r="F27" s="30"/>
      <c r="G27" s="31">
        <f t="shared" si="2"/>
        <v>0</v>
      </c>
      <c r="H27" s="32">
        <f t="shared" si="0"/>
        <v>0</v>
      </c>
      <c r="I27" s="32">
        <f t="shared" si="1"/>
        <v>0</v>
      </c>
      <c r="J27" s="191"/>
      <c r="K27" s="192"/>
      <c r="L27" s="33"/>
    </row>
    <row r="28" spans="1:12" ht="15.75" thickBot="1">
      <c r="A28" s="6"/>
      <c r="B28" s="34"/>
      <c r="C28" s="35"/>
      <c r="D28" s="36"/>
      <c r="E28" s="37"/>
      <c r="F28" s="38"/>
      <c r="G28" s="39">
        <f t="shared" si="2"/>
        <v>0</v>
      </c>
      <c r="H28" s="32">
        <f t="shared" si="0"/>
        <v>0</v>
      </c>
      <c r="I28" s="40">
        <f t="shared" si="1"/>
        <v>0</v>
      </c>
      <c r="J28" s="195"/>
      <c r="K28" s="196"/>
      <c r="L28" s="33"/>
    </row>
    <row r="29" spans="1:12" ht="16.5" thickBot="1">
      <c r="A29" s="6"/>
      <c r="B29" s="7"/>
      <c r="C29" s="14"/>
      <c r="D29" s="14"/>
      <c r="E29" s="14"/>
      <c r="F29" s="41" t="s">
        <v>56</v>
      </c>
      <c r="G29" s="42">
        <f>SUM(G17:G28)</f>
        <v>60000</v>
      </c>
      <c r="H29" s="43">
        <f>SUM(H17:H28)</f>
        <v>27000</v>
      </c>
      <c r="I29" s="44">
        <f>SUM(I17:I28)</f>
        <v>87000</v>
      </c>
      <c r="J29" s="14"/>
      <c r="K29" s="14"/>
      <c r="L29" s="33"/>
    </row>
    <row r="30" spans="1:12" ht="15.75" thickBot="1">
      <c r="A30" s="6"/>
      <c r="B30" s="7"/>
      <c r="C30" s="14"/>
      <c r="D30" s="14"/>
      <c r="E30" s="14"/>
      <c r="F30" s="9"/>
      <c r="G30" s="9"/>
      <c r="H30" s="9"/>
      <c r="I30" s="9"/>
      <c r="J30" s="9"/>
      <c r="K30" s="9"/>
      <c r="L30" s="8"/>
    </row>
    <row r="31" spans="1:12" ht="15.75" thickBot="1">
      <c r="A31" s="15"/>
      <c r="B31" s="209" t="s">
        <v>57</v>
      </c>
      <c r="C31" s="210"/>
      <c r="D31" s="210"/>
      <c r="E31" s="210"/>
      <c r="F31" s="210"/>
      <c r="G31" s="210"/>
      <c r="H31" s="210"/>
      <c r="I31" s="210"/>
      <c r="J31" s="210"/>
      <c r="K31" s="211"/>
      <c r="L31" s="16"/>
    </row>
    <row r="32" spans="1:12" ht="38.25">
      <c r="A32" s="45"/>
      <c r="B32" s="212" t="s">
        <v>45</v>
      </c>
      <c r="C32" s="213"/>
      <c r="D32" s="213"/>
      <c r="E32" s="213"/>
      <c r="F32" s="20" t="s">
        <v>58</v>
      </c>
      <c r="G32" s="46" t="s">
        <v>59</v>
      </c>
      <c r="H32" s="19" t="s">
        <v>60</v>
      </c>
      <c r="I32" s="47" t="s">
        <v>52</v>
      </c>
      <c r="J32" s="214" t="s">
        <v>53</v>
      </c>
      <c r="K32" s="215"/>
      <c r="L32" s="25"/>
    </row>
    <row r="33" spans="1:12">
      <c r="A33" s="6"/>
      <c r="B33" s="250" t="str">
        <f>Timkostnad!E4</f>
        <v>Exempel</v>
      </c>
      <c r="C33" s="251"/>
      <c r="D33" s="251"/>
      <c r="E33" s="251"/>
      <c r="F33" s="175">
        <v>35</v>
      </c>
      <c r="G33" s="49">
        <f>F33*Timkostnad!E7</f>
        <v>9767.4418604651164</v>
      </c>
      <c r="H33" s="49">
        <f>F33*Timkostnad!E10</f>
        <v>3906.9767441860463</v>
      </c>
      <c r="I33" s="50">
        <f>G33+H33</f>
        <v>13674.418604651162</v>
      </c>
      <c r="J33" s="207"/>
      <c r="K33" s="208"/>
      <c r="L33" s="33"/>
    </row>
    <row r="34" spans="1:12">
      <c r="A34" s="6"/>
      <c r="B34" s="187" t="str">
        <f>Timkostnad!I4</f>
        <v>Namn</v>
      </c>
      <c r="C34" s="188"/>
      <c r="D34" s="188"/>
      <c r="E34" s="188"/>
      <c r="F34" s="48"/>
      <c r="G34" s="49">
        <f>F34*Timkostnad!I7</f>
        <v>0</v>
      </c>
      <c r="H34" s="49">
        <f>F34*Timkostnad!I10</f>
        <v>0</v>
      </c>
      <c r="I34" s="50">
        <f t="shared" ref="I34:I45" si="3">G34+H34</f>
        <v>0</v>
      </c>
      <c r="J34" s="207"/>
      <c r="K34" s="208"/>
      <c r="L34" s="33"/>
    </row>
    <row r="35" spans="1:12">
      <c r="A35" s="6"/>
      <c r="B35" s="187" t="str">
        <f>Timkostnad!M4</f>
        <v>Namn</v>
      </c>
      <c r="C35" s="188"/>
      <c r="D35" s="188"/>
      <c r="E35" s="188"/>
      <c r="F35" s="48"/>
      <c r="G35" s="49">
        <f>F35*Timkostnad!M7</f>
        <v>0</v>
      </c>
      <c r="H35" s="49">
        <f>F35*Timkostnad!M10</f>
        <v>0</v>
      </c>
      <c r="I35" s="50">
        <f t="shared" si="3"/>
        <v>0</v>
      </c>
      <c r="J35" s="207"/>
      <c r="K35" s="208"/>
      <c r="L35" s="33"/>
    </row>
    <row r="36" spans="1:12">
      <c r="A36" s="6"/>
      <c r="B36" s="187" t="str">
        <f>Timkostnad!E13</f>
        <v>Namn</v>
      </c>
      <c r="C36" s="188"/>
      <c r="D36" s="188"/>
      <c r="E36" s="188"/>
      <c r="F36" s="48"/>
      <c r="G36" s="49">
        <f>F36*Timkostnad!E16</f>
        <v>0</v>
      </c>
      <c r="H36" s="49">
        <f>F36*Timkostnad!E19</f>
        <v>0</v>
      </c>
      <c r="I36" s="50">
        <f t="shared" si="3"/>
        <v>0</v>
      </c>
      <c r="J36" s="207"/>
      <c r="K36" s="208"/>
      <c r="L36" s="33"/>
    </row>
    <row r="37" spans="1:12">
      <c r="A37" s="6"/>
      <c r="B37" s="187" t="str">
        <f>Timkostnad!I13</f>
        <v>Namn</v>
      </c>
      <c r="C37" s="188"/>
      <c r="D37" s="188"/>
      <c r="E37" s="188"/>
      <c r="F37" s="48"/>
      <c r="G37" s="49">
        <f>F37*Timkostnad!I16</f>
        <v>0</v>
      </c>
      <c r="H37" s="49">
        <f>F37*Timkostnad!I19</f>
        <v>0</v>
      </c>
      <c r="I37" s="50">
        <f t="shared" si="3"/>
        <v>0</v>
      </c>
      <c r="J37" s="207"/>
      <c r="K37" s="208"/>
      <c r="L37" s="33"/>
    </row>
    <row r="38" spans="1:12">
      <c r="A38" s="6"/>
      <c r="B38" s="187" t="str">
        <f>Timkostnad!M13</f>
        <v>Namn</v>
      </c>
      <c r="C38" s="188"/>
      <c r="D38" s="188"/>
      <c r="E38" s="188"/>
      <c r="F38" s="48"/>
      <c r="G38" s="49">
        <f>F38*Timkostnad!M16</f>
        <v>0</v>
      </c>
      <c r="H38" s="49">
        <f>F38*Timkostnad!M19</f>
        <v>0</v>
      </c>
      <c r="I38" s="50">
        <f t="shared" si="3"/>
        <v>0</v>
      </c>
      <c r="J38" s="207"/>
      <c r="K38" s="208"/>
      <c r="L38" s="33"/>
    </row>
    <row r="39" spans="1:12">
      <c r="A39" s="6"/>
      <c r="B39" s="187" t="str">
        <f>Timkostnad!E22</f>
        <v>Namn</v>
      </c>
      <c r="C39" s="188"/>
      <c r="D39" s="188"/>
      <c r="E39" s="188"/>
      <c r="F39" s="48"/>
      <c r="G39" s="49">
        <f>F39*Timkostnad!E25</f>
        <v>0</v>
      </c>
      <c r="H39" s="49">
        <f>F39*Timkostnad!E28</f>
        <v>0</v>
      </c>
      <c r="I39" s="50">
        <f t="shared" si="3"/>
        <v>0</v>
      </c>
      <c r="J39" s="207"/>
      <c r="K39" s="208"/>
      <c r="L39" s="33"/>
    </row>
    <row r="40" spans="1:12">
      <c r="A40" s="6"/>
      <c r="B40" s="187" t="str">
        <f>Timkostnad!I22</f>
        <v>Namn</v>
      </c>
      <c r="C40" s="188"/>
      <c r="D40" s="188"/>
      <c r="E40" s="188"/>
      <c r="F40" s="48"/>
      <c r="G40" s="49">
        <f>F40*Timkostnad!I25</f>
        <v>0</v>
      </c>
      <c r="H40" s="49">
        <f>F40*Timkostnad!I28</f>
        <v>0</v>
      </c>
      <c r="I40" s="50">
        <f t="shared" si="3"/>
        <v>0</v>
      </c>
      <c r="J40" s="207"/>
      <c r="K40" s="208"/>
      <c r="L40" s="33"/>
    </row>
    <row r="41" spans="1:12">
      <c r="A41" s="6"/>
      <c r="B41" s="187" t="str">
        <f>Timkostnad!M22</f>
        <v>Namn</v>
      </c>
      <c r="C41" s="188"/>
      <c r="D41" s="188"/>
      <c r="E41" s="188"/>
      <c r="F41" s="48"/>
      <c r="G41" s="49">
        <f>F41*Timkostnad!M25</f>
        <v>0</v>
      </c>
      <c r="H41" s="49">
        <f>F41*Timkostnad!M28</f>
        <v>0</v>
      </c>
      <c r="I41" s="50">
        <f t="shared" si="3"/>
        <v>0</v>
      </c>
      <c r="J41" s="207"/>
      <c r="K41" s="208"/>
      <c r="L41" s="33"/>
    </row>
    <row r="42" spans="1:12">
      <c r="A42" s="6"/>
      <c r="B42" s="187" t="str">
        <f>Timkostnad!E31</f>
        <v>Namn</v>
      </c>
      <c r="C42" s="188"/>
      <c r="D42" s="188"/>
      <c r="E42" s="188"/>
      <c r="F42" s="48"/>
      <c r="G42" s="49">
        <f>F42*Timkostnad!E34</f>
        <v>0</v>
      </c>
      <c r="H42" s="49">
        <f>F42*Timkostnad!E37</f>
        <v>0</v>
      </c>
      <c r="I42" s="50">
        <f t="shared" si="3"/>
        <v>0</v>
      </c>
      <c r="J42" s="207"/>
      <c r="K42" s="208"/>
      <c r="L42" s="33"/>
    </row>
    <row r="43" spans="1:12">
      <c r="A43" s="6"/>
      <c r="B43" s="187" t="str">
        <f>Timkostnad!I31</f>
        <v>Namn</v>
      </c>
      <c r="C43" s="188"/>
      <c r="D43" s="188"/>
      <c r="E43" s="188"/>
      <c r="F43" s="48"/>
      <c r="G43" s="49">
        <f>F43*Timkostnad!I34</f>
        <v>0</v>
      </c>
      <c r="H43" s="49">
        <f>F43*Timkostnad!I37</f>
        <v>0</v>
      </c>
      <c r="I43" s="50">
        <f t="shared" si="3"/>
        <v>0</v>
      </c>
      <c r="J43" s="207"/>
      <c r="K43" s="208"/>
      <c r="L43" s="33"/>
    </row>
    <row r="44" spans="1:12">
      <c r="A44" s="6"/>
      <c r="B44" s="187" t="str">
        <f>Timkostnad!M31</f>
        <v>Namn</v>
      </c>
      <c r="C44" s="188"/>
      <c r="D44" s="188"/>
      <c r="E44" s="188"/>
      <c r="F44" s="144"/>
      <c r="G44" s="49">
        <f>F44*Timkostnad!M34</f>
        <v>0</v>
      </c>
      <c r="H44" s="49">
        <f>F44*Timkostnad!M37</f>
        <v>0</v>
      </c>
      <c r="I44" s="50"/>
      <c r="J44" s="145"/>
      <c r="K44" s="146"/>
      <c r="L44" s="33"/>
    </row>
    <row r="45" spans="1:12" ht="15.75" thickBot="1">
      <c r="A45" s="6"/>
      <c r="B45" s="187" t="str">
        <f>Timkostnad!E40</f>
        <v>Namn</v>
      </c>
      <c r="C45" s="188"/>
      <c r="D45" s="188"/>
      <c r="E45" s="188"/>
      <c r="F45" s="51"/>
      <c r="G45" s="49">
        <f>F45*Timkostnad!E43</f>
        <v>0</v>
      </c>
      <c r="H45" s="49">
        <f>F45*Timkostnad!E46</f>
        <v>0</v>
      </c>
      <c r="I45" s="50">
        <f t="shared" si="3"/>
        <v>0</v>
      </c>
      <c r="J45" s="248"/>
      <c r="K45" s="249"/>
      <c r="L45" s="33"/>
    </row>
    <row r="46" spans="1:12" ht="16.5" thickBot="1">
      <c r="A46" s="15"/>
      <c r="B46" s="53"/>
      <c r="C46" s="53"/>
      <c r="D46" s="53"/>
      <c r="E46" s="41" t="s">
        <v>61</v>
      </c>
      <c r="F46" s="54">
        <f>SUM(F33:F45)</f>
        <v>35</v>
      </c>
      <c r="G46" s="55">
        <f>SUM(G33:G45)</f>
        <v>9767.4418604651164</v>
      </c>
      <c r="H46" s="55">
        <f>SUM(H33:H45)</f>
        <v>3906.9767441860463</v>
      </c>
      <c r="I46" s="44">
        <f>SUM(I33:I45)</f>
        <v>13674.418604651162</v>
      </c>
      <c r="J46" s="56"/>
      <c r="K46" s="56"/>
      <c r="L46" s="57"/>
    </row>
    <row r="47" spans="1:12" ht="15.75" thickBot="1">
      <c r="A47" s="6"/>
      <c r="B47" s="7"/>
      <c r="C47" s="14"/>
      <c r="D47" s="14"/>
      <c r="E47" s="9"/>
      <c r="F47" s="9"/>
      <c r="G47" s="9"/>
      <c r="H47" s="9"/>
      <c r="I47" s="9"/>
      <c r="J47" s="9"/>
      <c r="K47" s="9"/>
      <c r="L47" s="8"/>
    </row>
    <row r="48" spans="1:12" ht="15.75" thickBot="1">
      <c r="A48" s="15"/>
      <c r="B48" s="218" t="s">
        <v>62</v>
      </c>
      <c r="C48" s="219"/>
      <c r="D48" s="219"/>
      <c r="E48" s="219"/>
      <c r="F48" s="219"/>
      <c r="G48" s="219"/>
      <c r="H48" s="219"/>
      <c r="I48" s="219"/>
      <c r="J48" s="219"/>
      <c r="K48" s="220"/>
      <c r="L48" s="16"/>
    </row>
    <row r="49" spans="1:12" ht="38.25">
      <c r="A49" s="6"/>
      <c r="B49" s="212" t="s">
        <v>45</v>
      </c>
      <c r="C49" s="213"/>
      <c r="D49" s="213"/>
      <c r="E49" s="19" t="s">
        <v>63</v>
      </c>
      <c r="F49" s="46" t="s">
        <v>64</v>
      </c>
      <c r="G49" s="46" t="s">
        <v>59</v>
      </c>
      <c r="H49" s="19" t="s">
        <v>60</v>
      </c>
      <c r="I49" s="47" t="s">
        <v>52</v>
      </c>
      <c r="J49" s="247" t="s">
        <v>53</v>
      </c>
      <c r="K49" s="215"/>
      <c r="L49" s="25"/>
    </row>
    <row r="50" spans="1:12">
      <c r="A50" s="6"/>
      <c r="B50" s="203" t="s">
        <v>54</v>
      </c>
      <c r="C50" s="204"/>
      <c r="D50" s="204"/>
      <c r="E50" s="174">
        <v>8</v>
      </c>
      <c r="F50" s="168">
        <v>250</v>
      </c>
      <c r="G50" s="60">
        <f>E50*F50</f>
        <v>2000</v>
      </c>
      <c r="H50" s="61">
        <f>G50*$J$10</f>
        <v>900</v>
      </c>
      <c r="I50" s="50">
        <f>G50+H50</f>
        <v>2900</v>
      </c>
      <c r="J50" s="205" t="s">
        <v>65</v>
      </c>
      <c r="K50" s="206"/>
      <c r="L50" s="33"/>
    </row>
    <row r="51" spans="1:12">
      <c r="A51" s="6"/>
      <c r="B51" s="189"/>
      <c r="C51" s="190"/>
      <c r="D51" s="190"/>
      <c r="E51" s="58"/>
      <c r="F51" s="59"/>
      <c r="G51" s="60">
        <f t="shared" ref="G51:G57" si="4">E51*F51</f>
        <v>0</v>
      </c>
      <c r="H51" s="61">
        <f t="shared" ref="H51:H58" si="5">G51*$J$10</f>
        <v>0</v>
      </c>
      <c r="I51" s="50">
        <f t="shared" ref="I51:I57" si="6">G51+H51</f>
        <v>0</v>
      </c>
      <c r="J51" s="191"/>
      <c r="K51" s="192"/>
      <c r="L51" s="33"/>
    </row>
    <row r="52" spans="1:12">
      <c r="A52" s="6"/>
      <c r="B52" s="189"/>
      <c r="C52" s="190"/>
      <c r="D52" s="190"/>
      <c r="E52" s="58"/>
      <c r="F52" s="59"/>
      <c r="G52" s="60">
        <f t="shared" si="4"/>
        <v>0</v>
      </c>
      <c r="H52" s="61">
        <f t="shared" si="5"/>
        <v>0</v>
      </c>
      <c r="I52" s="50">
        <f t="shared" si="6"/>
        <v>0</v>
      </c>
      <c r="J52" s="191"/>
      <c r="K52" s="192"/>
      <c r="L52" s="33"/>
    </row>
    <row r="53" spans="1:12">
      <c r="A53" s="6"/>
      <c r="B53" s="189"/>
      <c r="C53" s="190"/>
      <c r="D53" s="190"/>
      <c r="E53" s="58"/>
      <c r="F53" s="59"/>
      <c r="G53" s="60">
        <f t="shared" si="4"/>
        <v>0</v>
      </c>
      <c r="H53" s="61">
        <f t="shared" si="5"/>
        <v>0</v>
      </c>
      <c r="I53" s="50">
        <f t="shared" si="6"/>
        <v>0</v>
      </c>
      <c r="J53" s="191"/>
      <c r="K53" s="192"/>
      <c r="L53" s="33"/>
    </row>
    <row r="54" spans="1:12">
      <c r="A54" s="6"/>
      <c r="B54" s="189"/>
      <c r="C54" s="190"/>
      <c r="D54" s="190"/>
      <c r="E54" s="58"/>
      <c r="F54" s="59"/>
      <c r="G54" s="60">
        <f t="shared" si="4"/>
        <v>0</v>
      </c>
      <c r="H54" s="61">
        <f t="shared" si="5"/>
        <v>0</v>
      </c>
      <c r="I54" s="50">
        <f t="shared" si="6"/>
        <v>0</v>
      </c>
      <c r="J54" s="191"/>
      <c r="K54" s="192"/>
      <c r="L54" s="33"/>
    </row>
    <row r="55" spans="1:12">
      <c r="A55" s="6"/>
      <c r="B55" s="189"/>
      <c r="C55" s="190"/>
      <c r="D55" s="190"/>
      <c r="E55" s="58"/>
      <c r="F55" s="59"/>
      <c r="G55" s="60">
        <f t="shared" si="4"/>
        <v>0</v>
      </c>
      <c r="H55" s="61">
        <f t="shared" si="5"/>
        <v>0</v>
      </c>
      <c r="I55" s="50">
        <f t="shared" si="6"/>
        <v>0</v>
      </c>
      <c r="J55" s="191"/>
      <c r="K55" s="192"/>
      <c r="L55" s="33"/>
    </row>
    <row r="56" spans="1:12">
      <c r="A56" s="6"/>
      <c r="B56" s="189"/>
      <c r="C56" s="190"/>
      <c r="D56" s="190"/>
      <c r="E56" s="58"/>
      <c r="F56" s="59"/>
      <c r="G56" s="60">
        <f t="shared" si="4"/>
        <v>0</v>
      </c>
      <c r="H56" s="61">
        <f t="shared" si="5"/>
        <v>0</v>
      </c>
      <c r="I56" s="50">
        <f t="shared" si="6"/>
        <v>0</v>
      </c>
      <c r="J56" s="191"/>
      <c r="K56" s="192"/>
      <c r="L56" s="33"/>
    </row>
    <row r="57" spans="1:12">
      <c r="A57" s="6"/>
      <c r="B57" s="189"/>
      <c r="C57" s="190"/>
      <c r="D57" s="190"/>
      <c r="E57" s="58"/>
      <c r="F57" s="59"/>
      <c r="G57" s="60">
        <f t="shared" si="4"/>
        <v>0</v>
      </c>
      <c r="H57" s="61">
        <f t="shared" si="5"/>
        <v>0</v>
      </c>
      <c r="I57" s="50">
        <f t="shared" si="6"/>
        <v>0</v>
      </c>
      <c r="J57" s="191"/>
      <c r="K57" s="192"/>
      <c r="L57" s="33"/>
    </row>
    <row r="58" spans="1:12" ht="15.75" thickBot="1">
      <c r="A58" s="6"/>
      <c r="B58" s="193"/>
      <c r="C58" s="194"/>
      <c r="D58" s="194"/>
      <c r="E58" s="62"/>
      <c r="F58" s="63"/>
      <c r="G58" s="64">
        <f>E58*F58</f>
        <v>0</v>
      </c>
      <c r="H58" s="61">
        <f t="shared" si="5"/>
        <v>0</v>
      </c>
      <c r="I58" s="52">
        <f>G58+H58</f>
        <v>0</v>
      </c>
      <c r="J58" s="195"/>
      <c r="K58" s="196"/>
      <c r="L58" s="33"/>
    </row>
    <row r="59" spans="1:12" ht="16.5" thickBot="1">
      <c r="A59" s="6"/>
      <c r="B59" s="7"/>
      <c r="C59" s="14"/>
      <c r="D59" s="41" t="s">
        <v>66</v>
      </c>
      <c r="E59" s="65">
        <f>SUM(E50:E58)</f>
        <v>8</v>
      </c>
      <c r="F59" s="66"/>
      <c r="G59" s="42">
        <f>SUM(G50:G58)</f>
        <v>2000</v>
      </c>
      <c r="H59" s="42">
        <f>SUM(H50:H58)</f>
        <v>900</v>
      </c>
      <c r="I59" s="44">
        <f>SUM(I50:I58)</f>
        <v>2900</v>
      </c>
      <c r="J59" s="14"/>
      <c r="K59" s="14"/>
      <c r="L59" s="33"/>
    </row>
    <row r="60" spans="1:12" ht="15.75" thickBot="1">
      <c r="A60" s="67"/>
      <c r="B60" s="68"/>
      <c r="C60" s="69"/>
      <c r="D60" s="70"/>
      <c r="E60" s="70"/>
      <c r="F60" s="70"/>
      <c r="G60" s="69"/>
      <c r="H60" s="69"/>
      <c r="I60" s="69"/>
      <c r="J60" s="69"/>
      <c r="K60" s="69"/>
      <c r="L60" s="71"/>
    </row>
    <row r="61" spans="1:12">
      <c r="A61" s="72"/>
      <c r="B61" s="73"/>
      <c r="C61" s="74"/>
      <c r="D61" s="74"/>
      <c r="E61" s="74"/>
      <c r="F61" s="74"/>
      <c r="G61" s="74"/>
      <c r="H61" s="74"/>
      <c r="I61" s="74"/>
      <c r="J61" s="74"/>
      <c r="K61" s="74"/>
      <c r="L61" s="75"/>
    </row>
    <row r="62" spans="1:12" ht="15.75" thickBot="1">
      <c r="A62" s="72"/>
      <c r="B62" s="73"/>
      <c r="C62" s="74"/>
      <c r="D62" s="74"/>
      <c r="E62" s="74"/>
      <c r="F62" s="74"/>
      <c r="G62" s="74"/>
      <c r="H62" s="74"/>
      <c r="I62" s="74"/>
      <c r="J62" s="74"/>
      <c r="K62" s="74"/>
      <c r="L62" s="75"/>
    </row>
    <row r="63" spans="1:12" ht="15.75" thickBot="1">
      <c r="A63" s="72"/>
      <c r="B63" s="73"/>
      <c r="C63" s="74"/>
      <c r="D63" s="74"/>
      <c r="E63" s="74"/>
      <c r="F63" s="74"/>
      <c r="G63" s="76" t="s">
        <v>59</v>
      </c>
      <c r="H63" s="77" t="s">
        <v>67</v>
      </c>
      <c r="I63" s="197" t="s">
        <v>52</v>
      </c>
      <c r="J63" s="198"/>
      <c r="K63" s="74"/>
      <c r="L63" s="75"/>
    </row>
    <row r="64" spans="1:12">
      <c r="A64" s="72"/>
      <c r="B64" s="73"/>
      <c r="C64" s="78" t="s">
        <v>56</v>
      </c>
      <c r="D64" s="199" t="s">
        <v>68</v>
      </c>
      <c r="E64" s="199"/>
      <c r="F64" s="200"/>
      <c r="G64" s="79">
        <f>G29</f>
        <v>60000</v>
      </c>
      <c r="H64" s="80">
        <f>H29</f>
        <v>27000</v>
      </c>
      <c r="I64" s="201">
        <f>I29</f>
        <v>87000</v>
      </c>
      <c r="J64" s="202"/>
      <c r="K64" s="74"/>
      <c r="L64" s="75"/>
    </row>
    <row r="65" spans="1:12">
      <c r="A65" s="72"/>
      <c r="B65" s="73"/>
      <c r="C65" s="81" t="s">
        <v>61</v>
      </c>
      <c r="D65" s="188" t="s">
        <v>69</v>
      </c>
      <c r="E65" s="188"/>
      <c r="F65" s="244"/>
      <c r="G65" s="82">
        <f>G46</f>
        <v>9767.4418604651164</v>
      </c>
      <c r="H65" s="83">
        <f>H46</f>
        <v>3906.9767441860463</v>
      </c>
      <c r="I65" s="245">
        <f>I46</f>
        <v>13674.418604651162</v>
      </c>
      <c r="J65" s="246"/>
      <c r="K65" s="74"/>
      <c r="L65" s="75"/>
    </row>
    <row r="66" spans="1:12" ht="15.75" thickBot="1">
      <c r="A66" s="72"/>
      <c r="B66" s="73"/>
      <c r="C66" s="84" t="s">
        <v>66</v>
      </c>
      <c r="D66" s="236" t="s">
        <v>70</v>
      </c>
      <c r="E66" s="236"/>
      <c r="F66" s="237"/>
      <c r="G66" s="85">
        <f>G59</f>
        <v>2000</v>
      </c>
      <c r="H66" s="86">
        <f>H59</f>
        <v>900</v>
      </c>
      <c r="I66" s="238">
        <f>I59</f>
        <v>2900</v>
      </c>
      <c r="J66" s="239"/>
      <c r="K66" s="74"/>
      <c r="L66" s="75"/>
    </row>
    <row r="67" spans="1:12" ht="15" customHeight="1">
      <c r="A67" s="72"/>
      <c r="B67" s="73"/>
      <c r="C67" s="73"/>
      <c r="D67" s="73"/>
      <c r="E67" s="73"/>
      <c r="F67" s="73"/>
      <c r="G67" s="234">
        <f>SUM(G64:G66)</f>
        <v>71767.441860465115</v>
      </c>
      <c r="H67" s="234">
        <f>SUM(H64:H66)</f>
        <v>31806.976744186046</v>
      </c>
      <c r="I67" s="240">
        <f>SUM(I64:J66)</f>
        <v>103574.41860465116</v>
      </c>
      <c r="J67" s="241"/>
      <c r="K67" s="179" t="s">
        <v>71</v>
      </c>
      <c r="L67" s="75"/>
    </row>
    <row r="68" spans="1:12" ht="21" customHeight="1" thickBot="1">
      <c r="A68" s="72"/>
      <c r="B68" s="73"/>
      <c r="C68" s="73"/>
      <c r="D68" s="73"/>
      <c r="E68" s="73"/>
      <c r="F68" s="73"/>
      <c r="G68" s="235"/>
      <c r="H68" s="235"/>
      <c r="I68" s="242"/>
      <c r="J68" s="243"/>
      <c r="K68" s="180"/>
      <c r="L68" s="75"/>
    </row>
    <row r="69" spans="1:12" ht="18.75">
      <c r="A69" s="72"/>
      <c r="B69" s="73"/>
      <c r="C69" s="73"/>
      <c r="D69" s="87" t="s">
        <v>72</v>
      </c>
      <c r="E69" s="165">
        <v>0.15</v>
      </c>
      <c r="F69" s="88"/>
      <c r="G69" s="88"/>
      <c r="H69" s="88"/>
      <c r="I69" s="88"/>
      <c r="J69" s="89">
        <f>I67*E69</f>
        <v>15536.162790697674</v>
      </c>
      <c r="K69" s="166" t="s">
        <v>73</v>
      </c>
      <c r="L69" s="75"/>
    </row>
    <row r="70" spans="1:12">
      <c r="A70" s="72"/>
      <c r="B70" s="73"/>
      <c r="C70" s="73"/>
      <c r="D70" s="73"/>
      <c r="E70" s="90" t="s">
        <v>74</v>
      </c>
      <c r="F70" s="73"/>
      <c r="G70" s="73"/>
      <c r="H70" s="73"/>
      <c r="I70" s="73"/>
      <c r="J70" s="73"/>
      <c r="K70" s="73"/>
      <c r="L70" s="75"/>
    </row>
    <row r="71" spans="1:12">
      <c r="A71" s="72"/>
      <c r="B71" s="73"/>
      <c r="C71" s="73"/>
      <c r="D71" s="73"/>
      <c r="E71" s="73"/>
      <c r="F71" s="73"/>
      <c r="G71" s="73"/>
      <c r="H71" s="73"/>
      <c r="I71" s="73"/>
      <c r="J71" s="73"/>
      <c r="K71" s="73"/>
      <c r="L71" s="75"/>
    </row>
    <row r="72" spans="1:12" ht="15.75" thickBot="1">
      <c r="A72" s="72"/>
      <c r="B72" s="73"/>
      <c r="C72" s="73"/>
      <c r="D72" s="74"/>
      <c r="E72" s="74"/>
      <c r="F72" s="91"/>
      <c r="G72" s="74"/>
      <c r="H72" s="74"/>
      <c r="I72" s="74"/>
      <c r="J72" s="92"/>
      <c r="K72" s="92"/>
      <c r="L72" s="75"/>
    </row>
    <row r="73" spans="1:12">
      <c r="A73" s="72"/>
      <c r="B73" s="181" t="s">
        <v>75</v>
      </c>
      <c r="C73" s="182"/>
      <c r="D73" s="182"/>
      <c r="E73" s="182"/>
      <c r="F73" s="182"/>
      <c r="G73" s="182"/>
      <c r="H73" s="182"/>
      <c r="I73" s="182"/>
      <c r="J73" s="182"/>
      <c r="K73" s="183"/>
      <c r="L73" s="75"/>
    </row>
    <row r="74" spans="1:12" ht="15.75" thickBot="1">
      <c r="A74" s="72"/>
      <c r="B74" s="184"/>
      <c r="C74" s="185"/>
      <c r="D74" s="185"/>
      <c r="E74" s="185"/>
      <c r="F74" s="185"/>
      <c r="G74" s="185"/>
      <c r="H74" s="185"/>
      <c r="I74" s="185"/>
      <c r="J74" s="185"/>
      <c r="K74" s="186"/>
      <c r="L74" s="75"/>
    </row>
    <row r="75" spans="1:12" ht="15.75" thickBot="1">
      <c r="A75" s="93"/>
      <c r="B75" s="94"/>
      <c r="C75" s="95"/>
      <c r="D75" s="95"/>
      <c r="E75" s="95"/>
      <c r="F75" s="95"/>
      <c r="G75" s="95"/>
      <c r="H75" s="95"/>
      <c r="I75" s="95"/>
      <c r="J75" s="95"/>
      <c r="K75" s="95"/>
      <c r="L75" s="96"/>
    </row>
  </sheetData>
  <mergeCells count="87">
    <mergeCell ref="J21:K21"/>
    <mergeCell ref="J22:K22"/>
    <mergeCell ref="J23:K23"/>
    <mergeCell ref="J24:K24"/>
    <mergeCell ref="J20:K20"/>
    <mergeCell ref="B38:E38"/>
    <mergeCell ref="J38:K38"/>
    <mergeCell ref="B34:E34"/>
    <mergeCell ref="J34:K34"/>
    <mergeCell ref="B35:E35"/>
    <mergeCell ref="J35:K35"/>
    <mergeCell ref="B45:E45"/>
    <mergeCell ref="J45:K45"/>
    <mergeCell ref="B39:E39"/>
    <mergeCell ref="J39:K39"/>
    <mergeCell ref="B40:E40"/>
    <mergeCell ref="J40:K40"/>
    <mergeCell ref="B53:D53"/>
    <mergeCell ref="J53:K53"/>
    <mergeCell ref="B54:D54"/>
    <mergeCell ref="J54:K54"/>
    <mergeCell ref="B48:K48"/>
    <mergeCell ref="B49:D49"/>
    <mergeCell ref="J49:K49"/>
    <mergeCell ref="D65:F65"/>
    <mergeCell ref="I65:J65"/>
    <mergeCell ref="B55:D55"/>
    <mergeCell ref="J55:K55"/>
    <mergeCell ref="B56:D56"/>
    <mergeCell ref="J56:K56"/>
    <mergeCell ref="H67:H68"/>
    <mergeCell ref="D66:F66"/>
    <mergeCell ref="I66:J66"/>
    <mergeCell ref="G67:G68"/>
    <mergeCell ref="I67:J68"/>
    <mergeCell ref="J19:K19"/>
    <mergeCell ref="A6:F6"/>
    <mergeCell ref="H6:L6"/>
    <mergeCell ref="B8:C8"/>
    <mergeCell ref="D8:F8"/>
    <mergeCell ref="B9:C9"/>
    <mergeCell ref="D9:F9"/>
    <mergeCell ref="B10:C10"/>
    <mergeCell ref="D10:F10"/>
    <mergeCell ref="H10:I10"/>
    <mergeCell ref="B12:C12"/>
    <mergeCell ref="B13:C13"/>
    <mergeCell ref="D13:E13"/>
    <mergeCell ref="B15:K15"/>
    <mergeCell ref="J16:K16"/>
    <mergeCell ref="J17:K17"/>
    <mergeCell ref="J18:K18"/>
    <mergeCell ref="B36:E36"/>
    <mergeCell ref="J36:K36"/>
    <mergeCell ref="B37:E37"/>
    <mergeCell ref="J37:K37"/>
    <mergeCell ref="J25:K25"/>
    <mergeCell ref="J26:K26"/>
    <mergeCell ref="J27:K27"/>
    <mergeCell ref="J28:K28"/>
    <mergeCell ref="B31:K31"/>
    <mergeCell ref="B32:E32"/>
    <mergeCell ref="J32:K32"/>
    <mergeCell ref="B33:E33"/>
    <mergeCell ref="J33:K33"/>
    <mergeCell ref="B41:E41"/>
    <mergeCell ref="J41:K41"/>
    <mergeCell ref="B42:E42"/>
    <mergeCell ref="J42:K42"/>
    <mergeCell ref="B43:E43"/>
    <mergeCell ref="J43:K43"/>
    <mergeCell ref="K67:K68"/>
    <mergeCell ref="B73:K74"/>
    <mergeCell ref="B44:E44"/>
    <mergeCell ref="B57:D57"/>
    <mergeCell ref="J57:K57"/>
    <mergeCell ref="B58:D58"/>
    <mergeCell ref="J58:K58"/>
    <mergeCell ref="I63:J63"/>
    <mergeCell ref="D64:F64"/>
    <mergeCell ref="I64:J64"/>
    <mergeCell ref="B50:D50"/>
    <mergeCell ref="J50:K50"/>
    <mergeCell ref="B51:D51"/>
    <mergeCell ref="J51:K51"/>
    <mergeCell ref="B52:D52"/>
    <mergeCell ref="J52:K52"/>
  </mergeCells>
  <dataValidations disablePrompts="1" count="2">
    <dataValidation errorStyle="warning" allowBlank="1" showInputMessage="1" showErrorMessage="1" sqref="D13" xr:uid="{9B0E1432-AB24-433C-957F-D6056BA00BAC}"/>
    <dataValidation type="date" allowBlank="1" showInputMessage="1" showErrorMessage="1" errorTitle="Fel format" error="Måste vara_x000a_ÅÅÅÅ-MM-DD" promptTitle="ÅÅÅÅ-MM-DD" sqref="F12:F13 D12:E12" xr:uid="{D60128DC-C469-4A12-BF26-CE575E6B8359}">
      <formula1>40179</formula1>
      <formula2>47848</formula2>
    </dataValidation>
  </dataValidations>
  <pageMargins left="0.43307086614173229" right="0.43307086614173229" top="0.62992125984251968" bottom="0.62992125984251968" header="0.31496062992125984" footer="0.31496062992125984"/>
  <pageSetup paperSize="9" scale="5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2D3BF-706F-4B3B-B1DD-63E912B9D9AE}">
  <sheetPr>
    <pageSetUpPr fitToPage="1"/>
  </sheetPr>
  <dimension ref="B1:R48"/>
  <sheetViews>
    <sheetView showGridLines="0" zoomScale="80" zoomScaleNormal="80" zoomScalePageLayoutView="70" workbookViewId="0">
      <selection activeCell="E4" sqref="E4"/>
    </sheetView>
  </sheetViews>
  <sheetFormatPr defaultColWidth="8.7109375" defaultRowHeight="23.25"/>
  <cols>
    <col min="1" max="1" width="2.28515625" style="107" customWidth="1"/>
    <col min="2" max="2" width="2.7109375" style="107" customWidth="1"/>
    <col min="3" max="3" width="4.85546875" style="143" bestFit="1" customWidth="1"/>
    <col min="4" max="4" width="25.42578125" style="107" customWidth="1"/>
    <col min="5" max="5" width="17.28515625" style="107" customWidth="1"/>
    <col min="6" max="6" width="4" style="107" customWidth="1"/>
    <col min="7" max="7" width="4.85546875" style="143" bestFit="1" customWidth="1"/>
    <col min="8" max="8" width="25.7109375" style="107" customWidth="1"/>
    <col min="9" max="9" width="17.28515625" style="107" customWidth="1"/>
    <col min="10" max="10" width="3.7109375" style="107" customWidth="1"/>
    <col min="11" max="11" width="4.85546875" style="143" bestFit="1" customWidth="1"/>
    <col min="12" max="12" width="25.7109375" style="107" customWidth="1"/>
    <col min="13" max="13" width="17.28515625" style="107" customWidth="1"/>
    <col min="14" max="14" width="2.85546875" style="107" customWidth="1"/>
    <col min="15" max="15" width="2.28515625" style="107" customWidth="1"/>
    <col min="16" max="16384" width="8.7109375" style="107"/>
  </cols>
  <sheetData>
    <row r="1" spans="2:18" s="99" customFormat="1" ht="25.15" customHeight="1">
      <c r="B1" s="97"/>
      <c r="C1" s="260" t="s">
        <v>76</v>
      </c>
      <c r="D1" s="260"/>
      <c r="E1" s="260"/>
      <c r="F1" s="260"/>
      <c r="G1" s="260"/>
      <c r="H1" s="260"/>
      <c r="I1" s="260"/>
      <c r="J1" s="260"/>
      <c r="K1" s="260"/>
      <c r="L1" s="260"/>
      <c r="M1" s="260"/>
      <c r="N1" s="98"/>
    </row>
    <row r="2" spans="2:18" s="102" customFormat="1" ht="18" customHeight="1" thickBot="1">
      <c r="B2" s="100"/>
      <c r="C2" s="261" t="s">
        <v>77</v>
      </c>
      <c r="D2" s="261"/>
      <c r="E2" s="261"/>
      <c r="F2" s="261"/>
      <c r="G2" s="261"/>
      <c r="H2" s="261"/>
      <c r="I2" s="261"/>
      <c r="J2" s="261"/>
      <c r="K2" s="261"/>
      <c r="L2" s="261"/>
      <c r="M2" s="261"/>
      <c r="N2" s="101"/>
    </row>
    <row r="3" spans="2:18" ht="13.15" customHeight="1" thickBot="1">
      <c r="B3" s="103"/>
      <c r="C3" s="104"/>
      <c r="D3" s="105"/>
      <c r="E3" s="105"/>
      <c r="F3" s="105"/>
      <c r="G3" s="104"/>
      <c r="H3" s="105"/>
      <c r="I3" s="105"/>
      <c r="J3" s="105"/>
      <c r="K3" s="104"/>
      <c r="L3" s="105"/>
      <c r="M3" s="105"/>
      <c r="N3" s="106"/>
    </row>
    <row r="4" spans="2:18" s="113" customFormat="1" ht="21" customHeight="1">
      <c r="B4" s="108"/>
      <c r="C4" s="257">
        <v>1</v>
      </c>
      <c r="D4" s="109" t="s">
        <v>78</v>
      </c>
      <c r="E4" s="110" t="s">
        <v>54</v>
      </c>
      <c r="F4" s="111"/>
      <c r="G4" s="257">
        <v>2</v>
      </c>
      <c r="H4" s="109" t="s">
        <v>78</v>
      </c>
      <c r="I4" s="110" t="s">
        <v>45</v>
      </c>
      <c r="J4" s="111"/>
      <c r="K4" s="257">
        <v>3</v>
      </c>
      <c r="L4" s="109" t="s">
        <v>78</v>
      </c>
      <c r="M4" s="110" t="s">
        <v>45</v>
      </c>
      <c r="N4" s="112"/>
      <c r="O4" s="262"/>
      <c r="P4" s="262"/>
      <c r="Q4" s="262"/>
      <c r="R4" s="262"/>
    </row>
    <row r="5" spans="2:18" s="119" customFormat="1" ht="13.15" customHeight="1">
      <c r="B5" s="114"/>
      <c r="C5" s="258"/>
      <c r="D5" s="115" t="s">
        <v>79</v>
      </c>
      <c r="E5" s="116">
        <v>40000</v>
      </c>
      <c r="F5" s="117"/>
      <c r="G5" s="258"/>
      <c r="H5" s="115" t="s">
        <v>79</v>
      </c>
      <c r="I5" s="116">
        <v>0</v>
      </c>
      <c r="J5" s="117"/>
      <c r="K5" s="258"/>
      <c r="L5" s="115" t="s">
        <v>79</v>
      </c>
      <c r="M5" s="116">
        <v>0</v>
      </c>
      <c r="N5" s="118"/>
    </row>
    <row r="6" spans="2:18" s="125" customFormat="1" ht="12.95" customHeight="1">
      <c r="B6" s="120"/>
      <c r="C6" s="258"/>
      <c r="D6" s="121" t="s">
        <v>80</v>
      </c>
      <c r="E6" s="122">
        <v>1720</v>
      </c>
      <c r="F6" s="123"/>
      <c r="G6" s="258"/>
      <c r="H6" s="121" t="s">
        <v>80</v>
      </c>
      <c r="I6" s="122">
        <v>1720</v>
      </c>
      <c r="J6" s="123"/>
      <c r="K6" s="258"/>
      <c r="L6" s="121" t="s">
        <v>80</v>
      </c>
      <c r="M6" s="122">
        <v>1720</v>
      </c>
      <c r="N6" s="124"/>
    </row>
    <row r="7" spans="2:18" s="119" customFormat="1" ht="13.15" customHeight="1">
      <c r="B7" s="114"/>
      <c r="C7" s="258"/>
      <c r="D7" s="126" t="s">
        <v>81</v>
      </c>
      <c r="E7" s="127">
        <f>E5*12/E6</f>
        <v>279.06976744186045</v>
      </c>
      <c r="F7" s="117"/>
      <c r="G7" s="258"/>
      <c r="H7" s="126" t="s">
        <v>81</v>
      </c>
      <c r="I7" s="127">
        <f>I5*12/I6</f>
        <v>0</v>
      </c>
      <c r="J7" s="117"/>
      <c r="K7" s="258"/>
      <c r="L7" s="126" t="s">
        <v>81</v>
      </c>
      <c r="M7" s="127">
        <f>M5*12/M6</f>
        <v>0</v>
      </c>
      <c r="N7" s="118"/>
    </row>
    <row r="8" spans="2:18" s="119" customFormat="1" ht="13.15" customHeight="1">
      <c r="B8" s="114"/>
      <c r="C8" s="258"/>
      <c r="D8" s="128" t="s">
        <v>82</v>
      </c>
      <c r="E8" s="129">
        <v>0</v>
      </c>
      <c r="F8" s="117"/>
      <c r="G8" s="258"/>
      <c r="H8" s="128" t="s">
        <v>82</v>
      </c>
      <c r="I8" s="129">
        <v>0</v>
      </c>
      <c r="J8" s="117"/>
      <c r="K8" s="258"/>
      <c r="L8" s="128" t="s">
        <v>82</v>
      </c>
      <c r="M8" s="129">
        <v>0</v>
      </c>
      <c r="N8" s="118"/>
    </row>
    <row r="9" spans="2:18" s="119" customFormat="1" ht="13.15" customHeight="1">
      <c r="B9" s="114"/>
      <c r="C9" s="258"/>
      <c r="D9" s="121" t="s">
        <v>83</v>
      </c>
      <c r="E9" s="130">
        <v>0.4</v>
      </c>
      <c r="F9" s="117"/>
      <c r="G9" s="258"/>
      <c r="H9" s="121" t="s">
        <v>83</v>
      </c>
      <c r="I9" s="130">
        <v>0</v>
      </c>
      <c r="J9" s="117"/>
      <c r="K9" s="258"/>
      <c r="L9" s="121" t="s">
        <v>83</v>
      </c>
      <c r="M9" s="130">
        <v>0</v>
      </c>
      <c r="N9" s="118"/>
    </row>
    <row r="10" spans="2:18" s="119" customFormat="1" ht="13.15" customHeight="1">
      <c r="B10" s="114"/>
      <c r="C10" s="258"/>
      <c r="D10" s="126" t="s">
        <v>84</v>
      </c>
      <c r="E10" s="127">
        <f>E7*(E8+E9)</f>
        <v>111.62790697674419</v>
      </c>
      <c r="F10" s="117"/>
      <c r="G10" s="258"/>
      <c r="H10" s="126" t="s">
        <v>84</v>
      </c>
      <c r="I10" s="127">
        <f>I7*(I8+I9)</f>
        <v>0</v>
      </c>
      <c r="J10" s="117"/>
      <c r="K10" s="258"/>
      <c r="L10" s="126" t="s">
        <v>84</v>
      </c>
      <c r="M10" s="127">
        <f>M7*(M8+M9)</f>
        <v>0</v>
      </c>
      <c r="N10" s="118"/>
    </row>
    <row r="11" spans="2:18" ht="21" customHeight="1" thickBot="1">
      <c r="B11" s="131"/>
      <c r="C11" s="259"/>
      <c r="D11" s="132" t="s">
        <v>85</v>
      </c>
      <c r="E11" s="133">
        <f>E7+E10</f>
        <v>390.69767441860461</v>
      </c>
      <c r="F11" s="134"/>
      <c r="G11" s="259"/>
      <c r="H11" s="132" t="s">
        <v>85</v>
      </c>
      <c r="I11" s="133">
        <f>I7+I10</f>
        <v>0</v>
      </c>
      <c r="J11" s="134"/>
      <c r="K11" s="259"/>
      <c r="L11" s="132" t="s">
        <v>85</v>
      </c>
      <c r="M11" s="133">
        <f>M7+M10</f>
        <v>0</v>
      </c>
      <c r="N11" s="135"/>
    </row>
    <row r="12" spans="2:18" ht="17.649999999999999" customHeight="1" thickBot="1">
      <c r="B12" s="131"/>
      <c r="C12" s="134"/>
      <c r="D12" s="134"/>
      <c r="E12" s="134"/>
      <c r="F12" s="134"/>
      <c r="G12" s="136"/>
      <c r="H12" s="134"/>
      <c r="I12" s="134"/>
      <c r="J12" s="134"/>
      <c r="K12" s="136"/>
      <c r="L12" s="134"/>
      <c r="M12" s="134"/>
      <c r="N12" s="135"/>
    </row>
    <row r="13" spans="2:18" ht="21" customHeight="1">
      <c r="B13" s="131"/>
      <c r="C13" s="257">
        <v>4</v>
      </c>
      <c r="D13" s="109" t="s">
        <v>78</v>
      </c>
      <c r="E13" s="110" t="s">
        <v>45</v>
      </c>
      <c r="F13" s="134"/>
      <c r="G13" s="257">
        <v>5</v>
      </c>
      <c r="H13" s="109" t="s">
        <v>78</v>
      </c>
      <c r="I13" s="110" t="s">
        <v>45</v>
      </c>
      <c r="J13" s="134"/>
      <c r="K13" s="257">
        <v>6</v>
      </c>
      <c r="L13" s="109" t="s">
        <v>78</v>
      </c>
      <c r="M13" s="110" t="s">
        <v>45</v>
      </c>
      <c r="N13" s="135"/>
    </row>
    <row r="14" spans="2:18" s="119" customFormat="1" ht="13.15" customHeight="1">
      <c r="B14" s="114"/>
      <c r="C14" s="258"/>
      <c r="D14" s="115" t="s">
        <v>79</v>
      </c>
      <c r="E14" s="116">
        <v>0</v>
      </c>
      <c r="F14" s="117"/>
      <c r="G14" s="258"/>
      <c r="H14" s="115" t="s">
        <v>79</v>
      </c>
      <c r="I14" s="116">
        <v>0</v>
      </c>
      <c r="J14" s="117"/>
      <c r="K14" s="258"/>
      <c r="L14" s="115" t="s">
        <v>79</v>
      </c>
      <c r="M14" s="116">
        <v>0</v>
      </c>
      <c r="N14" s="118"/>
    </row>
    <row r="15" spans="2:18" s="125" customFormat="1" ht="12.75">
      <c r="B15" s="120"/>
      <c r="C15" s="258"/>
      <c r="D15" s="121" t="s">
        <v>80</v>
      </c>
      <c r="E15" s="122">
        <v>1720</v>
      </c>
      <c r="F15" s="123"/>
      <c r="G15" s="258"/>
      <c r="H15" s="121" t="s">
        <v>80</v>
      </c>
      <c r="I15" s="122">
        <v>1720</v>
      </c>
      <c r="J15" s="123"/>
      <c r="K15" s="258"/>
      <c r="L15" s="121" t="s">
        <v>80</v>
      </c>
      <c r="M15" s="122">
        <v>1720</v>
      </c>
      <c r="N15" s="124"/>
    </row>
    <row r="16" spans="2:18" s="119" customFormat="1" ht="13.15" customHeight="1">
      <c r="B16" s="114"/>
      <c r="C16" s="258"/>
      <c r="D16" s="126" t="s">
        <v>81</v>
      </c>
      <c r="E16" s="127">
        <f>E14*12/E15</f>
        <v>0</v>
      </c>
      <c r="F16" s="117"/>
      <c r="G16" s="258"/>
      <c r="H16" s="126" t="s">
        <v>81</v>
      </c>
      <c r="I16" s="127">
        <f>I14*12/I15</f>
        <v>0</v>
      </c>
      <c r="J16" s="117"/>
      <c r="K16" s="258"/>
      <c r="L16" s="126" t="s">
        <v>81</v>
      </c>
      <c r="M16" s="127">
        <f>M14*12/M15</f>
        <v>0</v>
      </c>
      <c r="N16" s="118"/>
    </row>
    <row r="17" spans="2:14" s="119" customFormat="1" ht="13.15" customHeight="1">
      <c r="B17" s="114"/>
      <c r="C17" s="258"/>
      <c r="D17" s="128" t="s">
        <v>82</v>
      </c>
      <c r="E17" s="129">
        <v>0</v>
      </c>
      <c r="F17" s="117"/>
      <c r="G17" s="258"/>
      <c r="H17" s="128" t="s">
        <v>82</v>
      </c>
      <c r="I17" s="129">
        <v>0</v>
      </c>
      <c r="J17" s="117"/>
      <c r="K17" s="258"/>
      <c r="L17" s="128" t="s">
        <v>82</v>
      </c>
      <c r="M17" s="129">
        <v>0</v>
      </c>
      <c r="N17" s="118"/>
    </row>
    <row r="18" spans="2:14" s="119" customFormat="1" ht="13.15" customHeight="1">
      <c r="B18" s="114"/>
      <c r="C18" s="258"/>
      <c r="D18" s="121" t="s">
        <v>83</v>
      </c>
      <c r="E18" s="130">
        <v>0</v>
      </c>
      <c r="F18" s="117"/>
      <c r="G18" s="258"/>
      <c r="H18" s="121" t="s">
        <v>83</v>
      </c>
      <c r="I18" s="130">
        <v>0</v>
      </c>
      <c r="J18" s="117"/>
      <c r="K18" s="258"/>
      <c r="L18" s="121" t="s">
        <v>83</v>
      </c>
      <c r="M18" s="130">
        <v>0</v>
      </c>
      <c r="N18" s="118"/>
    </row>
    <row r="19" spans="2:14" s="119" customFormat="1" ht="13.15" customHeight="1">
      <c r="B19" s="114"/>
      <c r="C19" s="258"/>
      <c r="D19" s="126" t="s">
        <v>84</v>
      </c>
      <c r="E19" s="127">
        <f>E16*(E17+E18)</f>
        <v>0</v>
      </c>
      <c r="F19" s="117"/>
      <c r="G19" s="258"/>
      <c r="H19" s="126" t="s">
        <v>84</v>
      </c>
      <c r="I19" s="127">
        <f>I16*(I17+I18)</f>
        <v>0</v>
      </c>
      <c r="J19" s="117"/>
      <c r="K19" s="258"/>
      <c r="L19" s="126" t="s">
        <v>84</v>
      </c>
      <c r="M19" s="127">
        <f>M16*(M17+M18)</f>
        <v>0</v>
      </c>
      <c r="N19" s="118"/>
    </row>
    <row r="20" spans="2:14" ht="21" customHeight="1" thickBot="1">
      <c r="B20" s="131"/>
      <c r="C20" s="259"/>
      <c r="D20" s="132" t="s">
        <v>85</v>
      </c>
      <c r="E20" s="133">
        <f>E16+E19</f>
        <v>0</v>
      </c>
      <c r="F20" s="134"/>
      <c r="G20" s="259"/>
      <c r="H20" s="132" t="s">
        <v>85</v>
      </c>
      <c r="I20" s="133">
        <f>I16+I19</f>
        <v>0</v>
      </c>
      <c r="J20" s="134"/>
      <c r="K20" s="259"/>
      <c r="L20" s="132" t="s">
        <v>85</v>
      </c>
      <c r="M20" s="133">
        <f>M16+M19</f>
        <v>0</v>
      </c>
      <c r="N20" s="135"/>
    </row>
    <row r="21" spans="2:14" ht="17.649999999999999" customHeight="1" thickBot="1">
      <c r="B21" s="131"/>
      <c r="C21" s="134"/>
      <c r="D21" s="134"/>
      <c r="E21" s="134"/>
      <c r="F21" s="134"/>
      <c r="G21" s="136"/>
      <c r="H21" s="134"/>
      <c r="I21" s="134"/>
      <c r="J21" s="134"/>
      <c r="K21" s="136"/>
      <c r="L21" s="134"/>
      <c r="M21" s="134"/>
      <c r="N21" s="135"/>
    </row>
    <row r="22" spans="2:14" ht="21" customHeight="1">
      <c r="B22" s="131"/>
      <c r="C22" s="257">
        <v>7</v>
      </c>
      <c r="D22" s="109" t="s">
        <v>78</v>
      </c>
      <c r="E22" s="110" t="s">
        <v>45</v>
      </c>
      <c r="F22" s="134"/>
      <c r="G22" s="257">
        <v>8</v>
      </c>
      <c r="H22" s="109" t="s">
        <v>78</v>
      </c>
      <c r="I22" s="110" t="s">
        <v>45</v>
      </c>
      <c r="J22" s="134"/>
      <c r="K22" s="257">
        <v>9</v>
      </c>
      <c r="L22" s="109" t="s">
        <v>78</v>
      </c>
      <c r="M22" s="110" t="s">
        <v>45</v>
      </c>
      <c r="N22" s="135"/>
    </row>
    <row r="23" spans="2:14" s="119" customFormat="1" ht="12.75" customHeight="1">
      <c r="B23" s="114"/>
      <c r="C23" s="258"/>
      <c r="D23" s="115" t="s">
        <v>79</v>
      </c>
      <c r="E23" s="116">
        <v>0</v>
      </c>
      <c r="F23" s="117"/>
      <c r="G23" s="258"/>
      <c r="H23" s="115" t="s">
        <v>79</v>
      </c>
      <c r="I23" s="116">
        <v>0</v>
      </c>
      <c r="J23" s="117"/>
      <c r="K23" s="258"/>
      <c r="L23" s="115" t="s">
        <v>79</v>
      </c>
      <c r="M23" s="116">
        <v>0</v>
      </c>
      <c r="N23" s="118"/>
    </row>
    <row r="24" spans="2:14" s="125" customFormat="1" ht="12.75">
      <c r="B24" s="120"/>
      <c r="C24" s="258"/>
      <c r="D24" s="121" t="s">
        <v>80</v>
      </c>
      <c r="E24" s="122">
        <v>1720</v>
      </c>
      <c r="F24" s="123"/>
      <c r="G24" s="258"/>
      <c r="H24" s="121" t="s">
        <v>80</v>
      </c>
      <c r="I24" s="122">
        <v>1720</v>
      </c>
      <c r="J24" s="123"/>
      <c r="K24" s="258"/>
      <c r="L24" s="121" t="s">
        <v>80</v>
      </c>
      <c r="M24" s="122">
        <v>1720</v>
      </c>
      <c r="N24" s="124"/>
    </row>
    <row r="25" spans="2:14" s="119" customFormat="1" ht="13.15" customHeight="1">
      <c r="B25" s="114"/>
      <c r="C25" s="258"/>
      <c r="D25" s="126" t="s">
        <v>81</v>
      </c>
      <c r="E25" s="127">
        <f>E23*12/E24</f>
        <v>0</v>
      </c>
      <c r="F25" s="117"/>
      <c r="G25" s="258"/>
      <c r="H25" s="126" t="s">
        <v>81</v>
      </c>
      <c r="I25" s="127">
        <f>I23*12/I24</f>
        <v>0</v>
      </c>
      <c r="J25" s="117"/>
      <c r="K25" s="258"/>
      <c r="L25" s="126" t="s">
        <v>81</v>
      </c>
      <c r="M25" s="127">
        <f>M23*12/M24</f>
        <v>0</v>
      </c>
      <c r="N25" s="118"/>
    </row>
    <row r="26" spans="2:14" s="119" customFormat="1" ht="13.15" customHeight="1">
      <c r="B26" s="114"/>
      <c r="C26" s="258"/>
      <c r="D26" s="128" t="s">
        <v>82</v>
      </c>
      <c r="E26" s="129">
        <v>0</v>
      </c>
      <c r="F26" s="117"/>
      <c r="G26" s="258"/>
      <c r="H26" s="128" t="s">
        <v>82</v>
      </c>
      <c r="I26" s="129">
        <v>0</v>
      </c>
      <c r="J26" s="117"/>
      <c r="K26" s="258"/>
      <c r="L26" s="128" t="s">
        <v>82</v>
      </c>
      <c r="M26" s="129">
        <v>0</v>
      </c>
      <c r="N26" s="118"/>
    </row>
    <row r="27" spans="2:14" s="119" customFormat="1" ht="13.15" customHeight="1">
      <c r="B27" s="114"/>
      <c r="C27" s="258"/>
      <c r="D27" s="121" t="s">
        <v>83</v>
      </c>
      <c r="E27" s="130">
        <v>0</v>
      </c>
      <c r="F27" s="117"/>
      <c r="G27" s="258"/>
      <c r="H27" s="121" t="s">
        <v>83</v>
      </c>
      <c r="I27" s="130">
        <v>0</v>
      </c>
      <c r="J27" s="117"/>
      <c r="K27" s="258"/>
      <c r="L27" s="121" t="s">
        <v>83</v>
      </c>
      <c r="M27" s="130">
        <v>0</v>
      </c>
      <c r="N27" s="118"/>
    </row>
    <row r="28" spans="2:14" s="119" customFormat="1" ht="13.15" customHeight="1">
      <c r="B28" s="114"/>
      <c r="C28" s="258"/>
      <c r="D28" s="126" t="s">
        <v>84</v>
      </c>
      <c r="E28" s="127">
        <f>E25*(E26+E27)</f>
        <v>0</v>
      </c>
      <c r="F28" s="117"/>
      <c r="G28" s="258"/>
      <c r="H28" s="126" t="s">
        <v>84</v>
      </c>
      <c r="I28" s="127">
        <f>I25*(I26+I27)</f>
        <v>0</v>
      </c>
      <c r="J28" s="117"/>
      <c r="K28" s="258"/>
      <c r="L28" s="126" t="s">
        <v>84</v>
      </c>
      <c r="M28" s="127">
        <f>M25*(M26+M27)</f>
        <v>0</v>
      </c>
      <c r="N28" s="118"/>
    </row>
    <row r="29" spans="2:14" ht="21" customHeight="1" thickBot="1">
      <c r="B29" s="131"/>
      <c r="C29" s="259"/>
      <c r="D29" s="132" t="s">
        <v>85</v>
      </c>
      <c r="E29" s="133">
        <f>E25+E28</f>
        <v>0</v>
      </c>
      <c r="F29" s="134"/>
      <c r="G29" s="259"/>
      <c r="H29" s="132" t="s">
        <v>85</v>
      </c>
      <c r="I29" s="133">
        <f>I25+I28</f>
        <v>0</v>
      </c>
      <c r="J29" s="134"/>
      <c r="K29" s="259"/>
      <c r="L29" s="132" t="s">
        <v>85</v>
      </c>
      <c r="M29" s="133">
        <f>M25+M28</f>
        <v>0</v>
      </c>
      <c r="N29" s="135"/>
    </row>
    <row r="30" spans="2:14" ht="17.649999999999999" customHeight="1" thickBot="1">
      <c r="B30" s="131"/>
      <c r="C30" s="134"/>
      <c r="D30" s="134"/>
      <c r="E30" s="134"/>
      <c r="F30" s="134"/>
      <c r="G30" s="136"/>
      <c r="H30" s="134"/>
      <c r="I30" s="134"/>
      <c r="J30" s="134"/>
      <c r="K30" s="136"/>
      <c r="L30" s="134"/>
      <c r="M30" s="134"/>
      <c r="N30" s="135"/>
    </row>
    <row r="31" spans="2:14" ht="20.65" customHeight="1">
      <c r="B31" s="131"/>
      <c r="C31" s="257">
        <v>10</v>
      </c>
      <c r="D31" s="109" t="s">
        <v>78</v>
      </c>
      <c r="E31" s="110" t="s">
        <v>45</v>
      </c>
      <c r="F31" s="134"/>
      <c r="G31" s="257">
        <v>11</v>
      </c>
      <c r="H31" s="109" t="s">
        <v>78</v>
      </c>
      <c r="I31" s="110" t="s">
        <v>45</v>
      </c>
      <c r="J31" s="134"/>
      <c r="K31" s="257">
        <v>12</v>
      </c>
      <c r="L31" s="109" t="s">
        <v>78</v>
      </c>
      <c r="M31" s="110" t="s">
        <v>45</v>
      </c>
      <c r="N31" s="135"/>
    </row>
    <row r="32" spans="2:14" s="119" customFormat="1" ht="13.15" customHeight="1">
      <c r="B32" s="114"/>
      <c r="C32" s="258"/>
      <c r="D32" s="115" t="s">
        <v>79</v>
      </c>
      <c r="E32" s="116">
        <v>0</v>
      </c>
      <c r="F32" s="117"/>
      <c r="G32" s="258"/>
      <c r="H32" s="115" t="s">
        <v>79</v>
      </c>
      <c r="I32" s="116">
        <v>0</v>
      </c>
      <c r="J32" s="117"/>
      <c r="K32" s="258"/>
      <c r="L32" s="115" t="s">
        <v>79</v>
      </c>
      <c r="M32" s="116">
        <v>0</v>
      </c>
      <c r="N32" s="118"/>
    </row>
    <row r="33" spans="2:14" s="125" customFormat="1" ht="12.75">
      <c r="B33" s="120"/>
      <c r="C33" s="258"/>
      <c r="D33" s="121" t="s">
        <v>80</v>
      </c>
      <c r="E33" s="122">
        <v>1720</v>
      </c>
      <c r="F33" s="123"/>
      <c r="G33" s="258"/>
      <c r="H33" s="121" t="s">
        <v>80</v>
      </c>
      <c r="I33" s="122">
        <v>1720</v>
      </c>
      <c r="J33" s="123"/>
      <c r="K33" s="258"/>
      <c r="L33" s="121" t="s">
        <v>80</v>
      </c>
      <c r="M33" s="122">
        <v>1720</v>
      </c>
      <c r="N33" s="124"/>
    </row>
    <row r="34" spans="2:14" s="119" customFormat="1" ht="13.15" customHeight="1">
      <c r="B34" s="114"/>
      <c r="C34" s="258"/>
      <c r="D34" s="126" t="s">
        <v>81</v>
      </c>
      <c r="E34" s="127">
        <f>E32*12/E33</f>
        <v>0</v>
      </c>
      <c r="F34" s="117"/>
      <c r="G34" s="258"/>
      <c r="H34" s="126" t="s">
        <v>81</v>
      </c>
      <c r="I34" s="127">
        <f>I32*12/I33</f>
        <v>0</v>
      </c>
      <c r="J34" s="117"/>
      <c r="K34" s="258"/>
      <c r="L34" s="126" t="s">
        <v>81</v>
      </c>
      <c r="M34" s="127">
        <f>M32*12/M33</f>
        <v>0</v>
      </c>
      <c r="N34" s="118"/>
    </row>
    <row r="35" spans="2:14" s="119" customFormat="1" ht="13.15" customHeight="1">
      <c r="B35" s="114"/>
      <c r="C35" s="258"/>
      <c r="D35" s="128" t="s">
        <v>82</v>
      </c>
      <c r="E35" s="129">
        <v>0</v>
      </c>
      <c r="F35" s="117"/>
      <c r="G35" s="258"/>
      <c r="H35" s="128" t="s">
        <v>82</v>
      </c>
      <c r="I35" s="129">
        <v>0</v>
      </c>
      <c r="J35" s="117"/>
      <c r="K35" s="258"/>
      <c r="L35" s="128" t="s">
        <v>82</v>
      </c>
      <c r="M35" s="129">
        <v>0</v>
      </c>
      <c r="N35" s="118"/>
    </row>
    <row r="36" spans="2:14" s="119" customFormat="1" ht="12.75" customHeight="1">
      <c r="B36" s="114"/>
      <c r="C36" s="258"/>
      <c r="D36" s="121" t="s">
        <v>83</v>
      </c>
      <c r="E36" s="130">
        <v>0</v>
      </c>
      <c r="F36" s="117"/>
      <c r="G36" s="258"/>
      <c r="H36" s="121" t="s">
        <v>83</v>
      </c>
      <c r="I36" s="130">
        <v>0</v>
      </c>
      <c r="J36" s="117"/>
      <c r="K36" s="258"/>
      <c r="L36" s="121" t="s">
        <v>83</v>
      </c>
      <c r="M36" s="130">
        <v>0</v>
      </c>
      <c r="N36" s="118"/>
    </row>
    <row r="37" spans="2:14" s="119" customFormat="1" ht="13.15" customHeight="1">
      <c r="B37" s="114"/>
      <c r="C37" s="258"/>
      <c r="D37" s="126" t="s">
        <v>84</v>
      </c>
      <c r="E37" s="127">
        <f>E34*(E35+E36)</f>
        <v>0</v>
      </c>
      <c r="F37" s="117"/>
      <c r="G37" s="258"/>
      <c r="H37" s="126" t="s">
        <v>84</v>
      </c>
      <c r="I37" s="127">
        <f>I34*(I35+I36)</f>
        <v>0</v>
      </c>
      <c r="J37" s="117"/>
      <c r="K37" s="258"/>
      <c r="L37" s="126" t="s">
        <v>84</v>
      </c>
      <c r="M37" s="127">
        <f>M34*(M35+M36)</f>
        <v>0</v>
      </c>
      <c r="N37" s="118"/>
    </row>
    <row r="38" spans="2:14" ht="21" customHeight="1" thickBot="1">
      <c r="B38" s="131"/>
      <c r="C38" s="259"/>
      <c r="D38" s="132" t="s">
        <v>85</v>
      </c>
      <c r="E38" s="133">
        <f>E34+E37</f>
        <v>0</v>
      </c>
      <c r="F38" s="134"/>
      <c r="G38" s="259"/>
      <c r="H38" s="132" t="s">
        <v>85</v>
      </c>
      <c r="I38" s="133">
        <f>I34+I37</f>
        <v>0</v>
      </c>
      <c r="J38" s="134"/>
      <c r="K38" s="259"/>
      <c r="L38" s="132" t="s">
        <v>85</v>
      </c>
      <c r="M38" s="133">
        <f>M34+M37</f>
        <v>0</v>
      </c>
      <c r="N38" s="135"/>
    </row>
    <row r="39" spans="2:14" ht="17.649999999999999" customHeight="1" thickBot="1">
      <c r="B39" s="131"/>
      <c r="C39" s="134"/>
      <c r="D39" s="134"/>
      <c r="E39" s="134"/>
      <c r="F39" s="134"/>
      <c r="G39" s="136"/>
      <c r="H39" s="134"/>
      <c r="I39" s="134"/>
      <c r="J39" s="134"/>
      <c r="K39" s="136"/>
      <c r="L39" s="134"/>
      <c r="M39" s="134"/>
      <c r="N39" s="135"/>
    </row>
    <row r="40" spans="2:14" ht="20.45" customHeight="1">
      <c r="B40" s="131"/>
      <c r="C40" s="257">
        <v>13</v>
      </c>
      <c r="D40" s="109" t="s">
        <v>78</v>
      </c>
      <c r="E40" s="110" t="s">
        <v>45</v>
      </c>
      <c r="F40" s="134"/>
      <c r="G40" s="136"/>
      <c r="H40" s="134"/>
      <c r="I40" s="134"/>
      <c r="J40" s="134"/>
      <c r="K40" s="136"/>
      <c r="L40" s="134"/>
      <c r="M40" s="134"/>
      <c r="N40" s="135"/>
    </row>
    <row r="41" spans="2:14" s="119" customFormat="1" ht="12.75" customHeight="1">
      <c r="B41" s="114"/>
      <c r="C41" s="258"/>
      <c r="D41" s="115" t="s">
        <v>79</v>
      </c>
      <c r="E41" s="116">
        <v>0</v>
      </c>
      <c r="F41" s="117"/>
      <c r="G41" s="137"/>
      <c r="H41" s="117"/>
      <c r="I41" s="117"/>
      <c r="J41" s="117"/>
      <c r="K41" s="137"/>
      <c r="L41" s="117"/>
      <c r="M41" s="117"/>
      <c r="N41" s="118"/>
    </row>
    <row r="42" spans="2:14" s="125" customFormat="1" ht="12.6" customHeight="1">
      <c r="B42" s="120"/>
      <c r="C42" s="258"/>
      <c r="D42" s="121" t="s">
        <v>80</v>
      </c>
      <c r="E42" s="122">
        <v>1720</v>
      </c>
      <c r="F42" s="123"/>
      <c r="G42" s="138"/>
      <c r="H42" s="123"/>
      <c r="I42" s="123"/>
      <c r="J42" s="123"/>
      <c r="K42" s="138"/>
      <c r="L42" s="123"/>
      <c r="M42" s="123"/>
      <c r="N42" s="124"/>
    </row>
    <row r="43" spans="2:14" s="119" customFormat="1" ht="12.95" customHeight="1">
      <c r="B43" s="114"/>
      <c r="C43" s="258"/>
      <c r="D43" s="126" t="s">
        <v>81</v>
      </c>
      <c r="E43" s="127">
        <f>E41*12/E42</f>
        <v>0</v>
      </c>
      <c r="F43" s="117"/>
      <c r="G43" s="137"/>
      <c r="H43" s="117"/>
      <c r="I43" s="117"/>
      <c r="J43" s="117"/>
      <c r="K43" s="137"/>
      <c r="L43" s="117"/>
      <c r="M43" s="117"/>
      <c r="N43" s="118"/>
    </row>
    <row r="44" spans="2:14" s="119" customFormat="1" ht="12.75" customHeight="1">
      <c r="B44" s="114"/>
      <c r="C44" s="258"/>
      <c r="D44" s="128" t="s">
        <v>82</v>
      </c>
      <c r="E44" s="129">
        <v>0</v>
      </c>
      <c r="F44" s="117"/>
      <c r="G44" s="137"/>
      <c r="H44" s="117"/>
      <c r="I44" s="117"/>
      <c r="J44" s="117"/>
      <c r="K44" s="137"/>
      <c r="L44" s="117"/>
      <c r="M44" s="117"/>
      <c r="N44" s="118"/>
    </row>
    <row r="45" spans="2:14" s="119" customFormat="1" ht="12.75" customHeight="1">
      <c r="B45" s="114"/>
      <c r="C45" s="258"/>
      <c r="D45" s="121" t="s">
        <v>83</v>
      </c>
      <c r="E45" s="130">
        <v>0</v>
      </c>
      <c r="F45" s="117"/>
      <c r="G45" s="137"/>
      <c r="H45" s="117"/>
      <c r="I45" s="117"/>
      <c r="J45" s="117"/>
      <c r="K45" s="137"/>
      <c r="L45" s="117"/>
      <c r="M45" s="117"/>
      <c r="N45" s="118"/>
    </row>
    <row r="46" spans="2:14" s="119" customFormat="1" ht="12.75" customHeight="1">
      <c r="B46" s="114"/>
      <c r="C46" s="258"/>
      <c r="D46" s="126" t="s">
        <v>84</v>
      </c>
      <c r="E46" s="127">
        <f>E43*(E44+E45)</f>
        <v>0</v>
      </c>
      <c r="F46" s="117"/>
      <c r="G46" s="137"/>
      <c r="H46" s="117"/>
      <c r="I46" s="117"/>
      <c r="J46" s="117"/>
      <c r="K46" s="137"/>
      <c r="L46" s="117"/>
      <c r="M46" s="117"/>
      <c r="N46" s="118"/>
    </row>
    <row r="47" spans="2:14" ht="21" customHeight="1" thickBot="1">
      <c r="B47" s="131"/>
      <c r="C47" s="259"/>
      <c r="D47" s="132" t="s">
        <v>85</v>
      </c>
      <c r="E47" s="133">
        <f>E43+E46</f>
        <v>0</v>
      </c>
      <c r="F47" s="134"/>
      <c r="G47" s="136"/>
      <c r="H47" s="134"/>
      <c r="I47" s="134"/>
      <c r="J47" s="134"/>
      <c r="K47" s="136"/>
      <c r="L47" s="134"/>
      <c r="M47" s="134"/>
      <c r="N47" s="135"/>
    </row>
    <row r="48" spans="2:14" ht="24" thickBot="1">
      <c r="B48" s="139"/>
      <c r="C48" s="140"/>
      <c r="D48" s="141"/>
      <c r="E48" s="141"/>
      <c r="F48" s="141"/>
      <c r="G48" s="140"/>
      <c r="H48" s="141"/>
      <c r="I48" s="141"/>
      <c r="J48" s="141"/>
      <c r="K48" s="140"/>
      <c r="L48" s="141"/>
      <c r="M48" s="141"/>
      <c r="N48" s="142"/>
    </row>
  </sheetData>
  <sheetProtection sheet="1" selectLockedCells="1"/>
  <mergeCells count="16">
    <mergeCell ref="O4:R4"/>
    <mergeCell ref="C1:M1"/>
    <mergeCell ref="C2:M2"/>
    <mergeCell ref="C4:C11"/>
    <mergeCell ref="G4:G11"/>
    <mergeCell ref="K4:K11"/>
    <mergeCell ref="C31:C38"/>
    <mergeCell ref="G31:G38"/>
    <mergeCell ref="K31:K38"/>
    <mergeCell ref="C40:C47"/>
    <mergeCell ref="C13:C20"/>
    <mergeCell ref="G13:G20"/>
    <mergeCell ref="K13:K20"/>
    <mergeCell ref="C22:C29"/>
    <mergeCell ref="G22:G29"/>
    <mergeCell ref="K22:K29"/>
  </mergeCells>
  <conditionalFormatting sqref="D4">
    <cfRule type="duplicateValues" dxfId="12" priority="13"/>
  </conditionalFormatting>
  <conditionalFormatting sqref="H4">
    <cfRule type="duplicateValues" dxfId="11" priority="12"/>
  </conditionalFormatting>
  <conditionalFormatting sqref="L4">
    <cfRule type="duplicateValues" dxfId="10" priority="11"/>
  </conditionalFormatting>
  <conditionalFormatting sqref="D13">
    <cfRule type="duplicateValues" dxfId="9" priority="10"/>
  </conditionalFormatting>
  <conditionalFormatting sqref="H13">
    <cfRule type="duplicateValues" dxfId="8" priority="9"/>
  </conditionalFormatting>
  <conditionalFormatting sqref="L13">
    <cfRule type="duplicateValues" dxfId="7" priority="8"/>
  </conditionalFormatting>
  <conditionalFormatting sqref="D22">
    <cfRule type="duplicateValues" dxfId="6" priority="7"/>
  </conditionalFormatting>
  <conditionalFormatting sqref="H22">
    <cfRule type="duplicateValues" dxfId="5" priority="6"/>
  </conditionalFormatting>
  <conditionalFormatting sqref="L22">
    <cfRule type="duplicateValues" dxfId="4" priority="5"/>
  </conditionalFormatting>
  <conditionalFormatting sqref="D31">
    <cfRule type="duplicateValues" dxfId="3" priority="4"/>
  </conditionalFormatting>
  <conditionalFormatting sqref="H31">
    <cfRule type="duplicateValues" dxfId="2" priority="3"/>
  </conditionalFormatting>
  <conditionalFormatting sqref="L31">
    <cfRule type="duplicateValues" dxfId="1" priority="2"/>
  </conditionalFormatting>
  <conditionalFormatting sqref="D40">
    <cfRule type="duplicateValues" dxfId="0" priority="1"/>
  </conditionalFormatting>
  <dataValidations count="2">
    <dataValidation allowBlank="1" showInputMessage="1" showErrorMessage="1" errorTitle="Felaktigt värde" error="Tillåtet värde mellan 0 och 1, tex. 0,32 motsvarar 32%." sqref="I27 I9 I18 I36 E9 M27 M9 M18 M36 E36 E18 E27 E45" xr:uid="{9D19E74A-51CB-4816-9977-848BCA82AF22}"/>
    <dataValidation allowBlank="1" showInputMessage="1" showErrorMessage="1" errorTitle="Felaktigt värde" error="Tillåtet värde mellan 0 och 1, tex 0,12 motsvarar 12%." sqref="I26 I8 I17 I35 E8 M26 M8 M17 M35 E35 E17 E26 E44" xr:uid="{98B1954E-CE6D-4BA2-9179-E4FB0F398BEC}"/>
  </dataValidations>
  <pageMargins left="0.7" right="0.7" top="0.75" bottom="0.75" header="0.3" footer="0.3"/>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03ba585-39da-4a82-9661-d309e0078d5b">
      <Terms xmlns="http://schemas.microsoft.com/office/infopath/2007/PartnerControls"/>
    </lcf76f155ced4ddcb4097134ff3c332f>
    <TaxCatchAll xmlns="759b4165-1e01-4aa6-b191-64b5a7fe572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FCB5192FA4152418D11B91B8CD24DAE" ma:contentTypeVersion="14" ma:contentTypeDescription="Skapa ett nytt dokument." ma:contentTypeScope="" ma:versionID="13f3867482c34e1b73ce971a2f8e81db">
  <xsd:schema xmlns:xsd="http://www.w3.org/2001/XMLSchema" xmlns:xs="http://www.w3.org/2001/XMLSchema" xmlns:p="http://schemas.microsoft.com/office/2006/metadata/properties" xmlns:ns2="203ba585-39da-4a82-9661-d309e0078d5b" xmlns:ns3="759b4165-1e01-4aa6-b191-64b5a7fe5726" targetNamespace="http://schemas.microsoft.com/office/2006/metadata/properties" ma:root="true" ma:fieldsID="6443c1585c3908b8c058fc34dd653d03" ns2:_="" ns3:_="">
    <xsd:import namespace="203ba585-39da-4a82-9661-d309e0078d5b"/>
    <xsd:import namespace="759b4165-1e01-4aa6-b191-64b5a7fe572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3ba585-39da-4a82-9661-d309e007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Bildmarkeringar" ma:readOnly="false" ma:fieldId="{5cf76f15-5ced-4ddc-b409-7134ff3c332f}" ma:taxonomyMulti="true" ma:sspId="f56b5669-8d4c-4328-81e7-31ab7de9bcb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9b4165-1e01-4aa6-b191-64b5a7fe5726"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element name="TaxCatchAll" ma:index="16" nillable="true" ma:displayName="Global taxonomikolumn" ma:hidden="true" ma:list="{3240c8d8-4fce-49af-93da-46eebaaff208}" ma:internalName="TaxCatchAll" ma:showField="CatchAllData" ma:web="759b4165-1e01-4aa6-b191-64b5a7fe57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E4993D-ED61-467B-8C0E-38672CEA8F86}"/>
</file>

<file path=customXml/itemProps2.xml><?xml version="1.0" encoding="utf-8"?>
<ds:datastoreItem xmlns:ds="http://schemas.openxmlformats.org/officeDocument/2006/customXml" ds:itemID="{E2F81293-7843-494F-9AFA-C0A370F26EF1}"/>
</file>

<file path=customXml/itemProps3.xml><?xml version="1.0" encoding="utf-8"?>
<ds:datastoreItem xmlns:ds="http://schemas.openxmlformats.org/officeDocument/2006/customXml" ds:itemID="{B5CACFCE-8114-4F2A-A683-3994D969662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 Lundell(1mgq)</dc:creator>
  <cp:keywords/>
  <dc:description/>
  <cp:lastModifiedBy>Ludvig Landberg</cp:lastModifiedBy>
  <cp:revision/>
  <dcterms:created xsi:type="dcterms:W3CDTF">2023-10-03T11:08:27Z</dcterms:created>
  <dcterms:modified xsi:type="dcterms:W3CDTF">2023-11-15T13:49:36Z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0x0101007FCB5192FA4152418D11B91B8CD24DAE</vt:lpwstr>
  </property>
  <property fmtid="{D5CDD505-2E9C-101B-9397-08002B2CF9AE}" pid="3" name="MediaServiceImageTags">
    <vt:lpwstr/>
  </property>
</Properties>
</file>